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6780" activeTab="3"/>
  </bookViews>
  <sheets>
    <sheet name="PONIKVE EKO OTOK KRK" sheetId="1" r:id="rId1"/>
    <sheet name="PRIHODI EKO" sheetId="2" r:id="rId2"/>
    <sheet name="RJ Komunalije" sheetId="3" r:id="rId3"/>
    <sheet name="RJ Energetika" sheetId="4" r:id="rId4"/>
    <sheet name="raspodjela troškova usluga" sheetId="5" state="hidden" r:id="rId5"/>
  </sheets>
  <definedNames>
    <definedName name="_xlfn.GAMMA" hidden="1">#NAME?</definedName>
    <definedName name="_xlnm.Print_Area" localSheetId="0">'PONIKVE EKO OTOK KRK'!$A$1:$E$102</definedName>
    <definedName name="_xlnm.Print_Area" localSheetId="1">'PRIHODI EKO'!$A$1:$E$34</definedName>
    <definedName name="_xlnm.Print_Area" localSheetId="3">'RJ Energetika'!$A$1:$E$83</definedName>
    <definedName name="_xlnm.Print_Titles" localSheetId="0">'PONIKVE EKO OTOK KRK'!$1:$2</definedName>
    <definedName name="_xlnm.Print_Titles" localSheetId="3">'RJ Energetika'!$1:$2</definedName>
    <definedName name="_xlnm.Print_Titles" localSheetId="2">'RJ Komunalije'!$1:$2</definedName>
  </definedNames>
  <calcPr fullCalcOnLoad="1"/>
</workbook>
</file>

<file path=xl/sharedStrings.xml><?xml version="1.0" encoding="utf-8"?>
<sst xmlns="http://schemas.openxmlformats.org/spreadsheetml/2006/main" count="581" uniqueCount="199">
  <si>
    <t>Pijesak</t>
  </si>
  <si>
    <t>Beton</t>
  </si>
  <si>
    <t>Elektro materijal</t>
  </si>
  <si>
    <t>Ostali potrošni materijal</t>
  </si>
  <si>
    <t>Sitan inventar</t>
  </si>
  <si>
    <t>UREDSKI MATERIJAL</t>
  </si>
  <si>
    <t>ZAŠTITNA ODJEĆA</t>
  </si>
  <si>
    <t>ENERGIJA, GORIVO I MAZIVO</t>
  </si>
  <si>
    <t>Struja</t>
  </si>
  <si>
    <t>Benzin</t>
  </si>
  <si>
    <t>Dizel</t>
  </si>
  <si>
    <t>PRIJEVOZNE USLUGE</t>
  </si>
  <si>
    <t>POŠTARINA</t>
  </si>
  <si>
    <t>TELEKOMUNIKACIJE</t>
  </si>
  <si>
    <t>USLUGE ODRŽAVANJA</t>
  </si>
  <si>
    <t>Tahografi ter.vozila</t>
  </si>
  <si>
    <t>Popravak i servis vozila</t>
  </si>
  <si>
    <t>Protektiranje guma</t>
  </si>
  <si>
    <t>OSTALI TROŠKOVI</t>
  </si>
  <si>
    <t>TEH.PREGLEDI VOZILA</t>
  </si>
  <si>
    <t>OSTALE USLUGE</t>
  </si>
  <si>
    <t>Dezinsekcija</t>
  </si>
  <si>
    <t>Zdravstvene usluge</t>
  </si>
  <si>
    <t>Intelektualne usluge</t>
  </si>
  <si>
    <t>Usluge revizije</t>
  </si>
  <si>
    <t>RTV pretplata</t>
  </si>
  <si>
    <t>Projekt Eko otok Krk</t>
  </si>
  <si>
    <t>AMORTIZACIJA</t>
  </si>
  <si>
    <t>TROŠKOVI SLUŽBENOG PUTA</t>
  </si>
  <si>
    <t>PRIJEVOZ S/NA RAD</t>
  </si>
  <si>
    <t>REPREZENTACIJA</t>
  </si>
  <si>
    <t>PREMIJE OSIGURANJA</t>
  </si>
  <si>
    <t>RAZNI DOPRINOSI I NAKNADE</t>
  </si>
  <si>
    <t>BANKARSKE USLUGE I PROVIZIJE</t>
  </si>
  <si>
    <t>STRUČNO OBRAZOVANJE</t>
  </si>
  <si>
    <t>BRUTO PLAĆE</t>
  </si>
  <si>
    <t>MATERIJALNA PRAVA ZAPOSLENIH</t>
  </si>
  <si>
    <t>KAMATE</t>
  </si>
  <si>
    <t>NEG.TEČAJNE RAZLIKE</t>
  </si>
  <si>
    <t>IZVANREDNI RASHODI</t>
  </si>
  <si>
    <t>Promidžbe-donacije</t>
  </si>
  <si>
    <t>UKUPNI RASHODI</t>
  </si>
  <si>
    <t>UKUPNI PRIHODI</t>
  </si>
  <si>
    <t>DOBITAK/GUBITAK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</si>
  <si>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</si>
  <si>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</si>
  <si>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</si>
  <si>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</si>
  <si>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</si>
  <si>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</si>
  <si>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</si>
  <si>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</si>
  <si>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</si>
  <si>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</si>
  <si>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</si>
  <si>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</si>
  <si>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</si>
  <si>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</si>
  <si>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</si>
  <si>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</si>
  <si>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</si>
  <si>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</si>
  <si>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</si>
  <si>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</si>
  <si>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</si>
  <si>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</si>
  <si>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</si>
  <si>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</si>
  <si>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</si>
  <si>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</si>
  <si>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</si>
  <si>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</si>
  <si>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</si>
  <si>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</si>
  <si>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</si>
  <si>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</si>
  <si>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</si>
  <si>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</si>
  <si>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</si>
  <si>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Servis opreme i mjernih instrumenata</t>
  </si>
  <si>
    <t>KOMUNALNE USLUGE</t>
  </si>
  <si>
    <t>TROŠKOVI ZAJEDNIČKIH SLUŽBI</t>
  </si>
  <si>
    <t>OST.DOPRINOSI NA BRUTO PLAĆU</t>
  </si>
  <si>
    <t>NEOTP.VRIJED. IMOVINE</t>
  </si>
  <si>
    <t>OTPIS POTRAŽ.-VRIJED.USKLAĐENJE</t>
  </si>
  <si>
    <t>CESTARINA,TUNEL,PARKING</t>
  </si>
  <si>
    <t>Odvoz opasnog otpada</t>
  </si>
  <si>
    <t>Zaštita na radu/zaštita od požara</t>
  </si>
  <si>
    <t>Rezervni djelovi, auto gume</t>
  </si>
  <si>
    <t>Grafičke usluge, tisak, design</t>
  </si>
  <si>
    <t>Sudski troškovi i pristojbe</t>
  </si>
  <si>
    <t>Dobava i prijevoz jalovine</t>
  </si>
  <si>
    <t>Dizel gorivo na deponiji</t>
  </si>
  <si>
    <t>Usluga odvoza otpada</t>
  </si>
  <si>
    <t>Prigodna nagrada (neoporezivo)</t>
  </si>
  <si>
    <t>Smrtni slučaj, pomoć za bolovanje</t>
  </si>
  <si>
    <t>Javni bilježnik, odvjetnik</t>
  </si>
  <si>
    <t>Mazivo, plin</t>
  </si>
  <si>
    <t>Održavanje (PO)SAM, rec.dvorište</t>
  </si>
  <si>
    <t>Oglasi, javna nabava</t>
  </si>
  <si>
    <t>Protupožarni aparati</t>
  </si>
  <si>
    <t>Doprinos za šume</t>
  </si>
  <si>
    <t>Ostale članarine</t>
  </si>
  <si>
    <t>Komunalna naknada</t>
  </si>
  <si>
    <t>Tjelesna zaštita na deponiji</t>
  </si>
  <si>
    <t>privreda</t>
  </si>
  <si>
    <t>domaćinstva</t>
  </si>
  <si>
    <t>PRIHOD OD KAMATA</t>
  </si>
  <si>
    <t>kamate po viđenju i oročenju</t>
  </si>
  <si>
    <t>zatezne kamate</t>
  </si>
  <si>
    <t>kamate od pozajmica radnicima</t>
  </si>
  <si>
    <t>OSTALI PRIHODI</t>
  </si>
  <si>
    <t>naknada štete od osiguranja</t>
  </si>
  <si>
    <t>prihod proteklih godina</t>
  </si>
  <si>
    <t>ODGOĐENI PRIHODI</t>
  </si>
  <si>
    <t>ostali prihodi</t>
  </si>
  <si>
    <t>naplaćene ovrhe, otpisi, sudski troškovi</t>
  </si>
  <si>
    <t>ZBRINJAVANJE OTPADA</t>
  </si>
  <si>
    <t>PRODAJA SEKUNDARNIH SIROVINA</t>
  </si>
  <si>
    <t>AMBALAŽNI OTPAD</t>
  </si>
  <si>
    <t>NAJAM EKI (DTK), POSAM KRK</t>
  </si>
  <si>
    <t>hoteli, autokampovi, odmarališta</t>
  </si>
  <si>
    <t>marine</t>
  </si>
  <si>
    <t>odvoz kontejnera po m3</t>
  </si>
  <si>
    <t>odvoz otpada - ugovori</t>
  </si>
  <si>
    <t>korištenje deponije</t>
  </si>
  <si>
    <t>PONIKVE USLUGA d.o.o.</t>
  </si>
  <si>
    <t>zbrinjavanje zelenog otpada na kompostani</t>
  </si>
  <si>
    <t>NAJAM POSAM KRK</t>
  </si>
  <si>
    <t>NAJAM EKI (DTK)</t>
  </si>
  <si>
    <t>MATERIJAL</t>
  </si>
  <si>
    <t>UG. O DJELU S DOPRINOSIMA</t>
  </si>
  <si>
    <t>FOTONAP.POSTROJENJE - EL.ENERGIJA</t>
  </si>
  <si>
    <t>HGK</t>
  </si>
  <si>
    <t>BRUTO PLAĆA U NARAVI S DOPRINOSIMA</t>
  </si>
  <si>
    <t>Materijal za javnu rasvjetu</t>
  </si>
  <si>
    <t>Ostali troškovi prijevoza (ambal.staklo i sl.)</t>
  </si>
  <si>
    <t>ukupan trošak usluge</t>
  </si>
  <si>
    <t>NAKNADA ŠTETE OD OSIGURANJA</t>
  </si>
  <si>
    <t>kamate po kreditima</t>
  </si>
  <si>
    <t>POZITIVNE TEČAJNE RAZLIKE</t>
  </si>
  <si>
    <t>ukupni prihodi</t>
  </si>
  <si>
    <t>ukupni rashodi</t>
  </si>
  <si>
    <t>prodaja vozila, opreme</t>
  </si>
  <si>
    <t>Održavanje plinskog sustava na deponiji</t>
  </si>
  <si>
    <t>Naknada za uređenje voda</t>
  </si>
  <si>
    <t>Usluga najma</t>
  </si>
  <si>
    <t>Održavanje optičke mreže</t>
  </si>
  <si>
    <t>PONIKVE EKO OTOK KRK d.o.o.                                                                                                         - PRIHODI</t>
  </si>
  <si>
    <t>NAKN.ZAPOŠ.OSOBA S INVALIDITETOM</t>
  </si>
  <si>
    <t>RASHOD PROT.GOD. I INVENT.RASHOD</t>
  </si>
  <si>
    <t>RAZNI POREZI I DAVANJA (vozila i društvo)</t>
  </si>
  <si>
    <t>Kontr.otp.voda,plinova, nadzor DDD mjera</t>
  </si>
  <si>
    <t>Održavanje javne rasvjete</t>
  </si>
  <si>
    <t>Ostale usluge (mob.praćenje,usit.zel.otpada)</t>
  </si>
  <si>
    <t>Usluge za druge</t>
  </si>
  <si>
    <t>ODRŽ. I UPRAV. JAVNOM RASVJETOM</t>
  </si>
  <si>
    <t>ODRŽ. I UPRAV. JAV.RASVJETOM</t>
  </si>
  <si>
    <t>Zbrinjavanje otpada-Marišćina</t>
  </si>
  <si>
    <t>KOMUNALIJE</t>
  </si>
  <si>
    <t>ENERGETIKA</t>
  </si>
  <si>
    <t>Održavanje upravne zgrade</t>
  </si>
  <si>
    <t>Naknada Hrote</t>
  </si>
  <si>
    <t>Održavanje punionica</t>
  </si>
  <si>
    <t>PRIHOD PUNIONICA EL.VOZILA</t>
  </si>
  <si>
    <t>POKRIĆE KAMATA I BANK.NAKNADA</t>
  </si>
  <si>
    <t>pokriće plaće u naravi</t>
  </si>
  <si>
    <t>OSTALO</t>
  </si>
  <si>
    <t>EU PROJEKTI - interna realizacija</t>
  </si>
  <si>
    <t>EN.CERTIFIKATI, VOĐENJE ISGE-a</t>
  </si>
  <si>
    <t>RJ ENERGETIKA - RASHODI</t>
  </si>
  <si>
    <t>Nagrada za rad (neoporezivo)</t>
  </si>
  <si>
    <t>Otpremnina (neoporezivo)</t>
  </si>
  <si>
    <t>NAJAM EL.BICIKLI</t>
  </si>
  <si>
    <t>Materijal EKI</t>
  </si>
  <si>
    <t>PRODANI MATERIJAL SA SKLADIŠTA</t>
  </si>
  <si>
    <t>Održavanje EKI mreže</t>
  </si>
  <si>
    <t>PRODAJA MATERIJALA IZ SKLADIŠTA</t>
  </si>
  <si>
    <t>plan 2022.</t>
  </si>
  <si>
    <t>Zbrinjavanje glomaznog otpada</t>
  </si>
  <si>
    <t xml:space="preserve">Zbrinjavanje reciklabilnih frakcija </t>
  </si>
  <si>
    <t>Dobrovoljno mirovinsko III stup (bruto plaća)</t>
  </si>
  <si>
    <t>TROŠKOVI EU PROJEKTA</t>
  </si>
  <si>
    <t>36.</t>
  </si>
  <si>
    <t>PONIKVE EKO OTOK KRK d.o.o.                                     RASHODI</t>
  </si>
  <si>
    <t>RJ GOSPODARENJE OTPADOM -                              RASHODI</t>
  </si>
  <si>
    <t xml:space="preserve"> RJ ENERGETIKA - PRIHODI</t>
  </si>
  <si>
    <t>Smrtni slučaj, pomoć za bolovanje (neoporezivo)</t>
  </si>
  <si>
    <t>Podjela društva</t>
  </si>
  <si>
    <t>EU PROJEKTI</t>
  </si>
  <si>
    <t>Podjela društva (rashod od prodaje posl.udj)</t>
  </si>
  <si>
    <t>ostv.1-9.2022. / ostv.1-9.2021.</t>
  </si>
  <si>
    <t>Održavanje komp.programa</t>
  </si>
  <si>
    <t>ostvareno 01.-09. 2021.</t>
  </si>
  <si>
    <t xml:space="preserve"> RJ GOSPODARENJE OTPADOM- PRIHODI</t>
  </si>
  <si>
    <t xml:space="preserve"> </t>
  </si>
  <si>
    <t>PRODAJA POSLOVNIH UDJELA</t>
  </si>
  <si>
    <t>ostvareno 01.-09. 2022.</t>
  </si>
  <si>
    <t>Napomena: U 2022. godini u društvu Ponikve eko otok Krk d.o.o. došlo je do statusne promjene "odvajanje s preuzimanjem". Izdvojene su sve djelatnosti koje se ne odnose na gospodarenje otpadom (RJ Energetika) te su prenesene u društvo Smart Island Krk d.o.o. Dan poslovnih učinaka podjele bio je 31.03.2022. godine.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</si>
</sst>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#,##0.00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%"/>
    <numFmt numFmtId="174" formatCode="#,##0.0000000"/>
    <numFmt numFmtId="175" formatCode="[$-41A]d\.\ mmmm\ yyyy\."/>
    <numFmt numFmtId="176" formatCode="0.0000"/>
    <numFmt numFmtId="177" formatCode="_-* #,##0\ _k_n_-;\-* #,##0\ _k_n_-;_-* &quot;-&quot;??\ _k_n_-;_-@_-"/>
    <numFmt numFmtId="178" formatCode="#,##0\ &quot;kn&quot;"/>
    <numFmt numFmtId="179" formatCode="#,##0.00\ _k_n"/>
    <numFmt numFmtId="180" formatCode="00000"/>
    <numFmt numFmtId="181" formatCode="0.0"/>
    <numFmt numFmtId="182" formatCode="_-* #,##0.000\ _k_n_-;\-* #,##0.000\ _k_n_-;_-* &quot;-&quot;??\ _k_n_-;_-@_-"/>
    <numFmt numFmtId="183" formatCode="_-* #,##0.0\ _k_n_-;\-* #,##0.0\ _k_n_-;_-* &quot;-&quot;??\ _k_n_-;_-@_-"/>
    <numFmt numFmtId="184" formatCode="#,##0.00_ ;\-#,##0.00\ "/>
    <numFmt numFmtId="185" formatCode="#,##0.000_ ;\-#,##0.000\ "/>
    <numFmt numFmtId="186" formatCode="#,##0.0_ ;\-#,##0.0\ "/>
    <numFmt numFmtId="187" formatCode="#,##0_ ;\-#,##0\ "/>
    <numFmt numFmtId="188" formatCode="0.000"/>
    <numFmt numFmtId="189" formatCode="#,##0.00\ &quot;kn&quot;"/>
    <numFmt numFmtId="190" formatCode="_-* #,##0\ &quot;kn&quot;_-;\-* #,##0\ &quot;kn&quot;_-;_-* &quot;-&quot;\ &quot;kn&quot;_-;_-@_-"/>
    <numFmt numFmtId="191" formatCode="_-* #,##0.00\ &quot;kn&quot;_-;\-* #,##0.00\ &quot;kn&quot;_-;_-* &quot;-&quot;??\ &quot;kn&quot;_-;_-@_-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0" fillId="0" borderId="0" xfId="60">
      <alignment/>
      <protection/>
    </xf>
    <xf numFmtId="0" fontId="0" fillId="0" borderId="10" xfId="60" applyBorder="1">
      <alignment/>
      <protection/>
    </xf>
    <xf numFmtId="10" fontId="0" fillId="0" borderId="10" xfId="60" applyNumberFormat="1" applyBorder="1">
      <alignment/>
      <protection/>
    </xf>
    <xf numFmtId="4" fontId="0" fillId="0" borderId="0" xfId="60" applyNumberFormat="1">
      <alignment/>
      <protection/>
    </xf>
    <xf numFmtId="4" fontId="0" fillId="0" borderId="10" xfId="60" applyNumberFormat="1" applyBorder="1">
      <alignment/>
      <protection/>
    </xf>
    <xf numFmtId="10" fontId="0" fillId="0" borderId="0" xfId="60" applyNumberFormat="1">
      <alignment/>
      <protection/>
    </xf>
    <xf numFmtId="0" fontId="4" fillId="33" borderId="0" xfId="60" applyFont="1" applyFill="1" applyAlignment="1">
      <alignment vertical="top"/>
      <protection/>
    </xf>
    <xf numFmtId="4" fontId="4" fillId="34" borderId="10" xfId="60" applyNumberFormat="1" applyFont="1" applyFill="1" applyBorder="1">
      <alignment/>
      <protection/>
    </xf>
    <xf numFmtId="0" fontId="6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left"/>
    </xf>
    <xf numFmtId="0" fontId="6" fillId="29" borderId="12" xfId="51" applyFont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6" fillId="29" borderId="11" xfId="51" applyFont="1" applyBorder="1" applyAlignment="1">
      <alignment horizontal="left" vertical="center"/>
    </xf>
    <xf numFmtId="0" fontId="6" fillId="29" borderId="12" xfId="51" applyFont="1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187" fontId="0" fillId="0" borderId="0" xfId="42" applyNumberFormat="1" applyFont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 vertical="center"/>
    </xf>
    <xf numFmtId="0" fontId="24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24" fillId="0" borderId="11" xfId="0" applyFont="1" applyBorder="1" applyAlignment="1">
      <alignment horizontal="right"/>
    </xf>
    <xf numFmtId="10" fontId="0" fillId="0" borderId="0" xfId="0" applyNumberFormat="1" applyFont="1" applyAlignment="1">
      <alignment horizontal="right"/>
    </xf>
    <xf numFmtId="10" fontId="6" fillId="36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Font="1" applyAlignment="1">
      <alignment horizontal="right"/>
    </xf>
    <xf numFmtId="3" fontId="6" fillId="0" borderId="16" xfId="0" applyNumberFormat="1" applyFont="1" applyBorder="1" applyAlignment="1">
      <alignment horizontal="right" vertical="center"/>
    </xf>
    <xf numFmtId="3" fontId="6" fillId="0" borderId="16" xfId="42" applyNumberFormat="1" applyFont="1" applyFill="1" applyBorder="1" applyAlignment="1">
      <alignment vertical="center"/>
    </xf>
    <xf numFmtId="3" fontId="24" fillId="0" borderId="16" xfId="0" applyNumberFormat="1" applyFont="1" applyBorder="1" applyAlignment="1">
      <alignment horizontal="right" vertical="center"/>
    </xf>
    <xf numFmtId="3" fontId="24" fillId="0" borderId="17" xfId="0" applyNumberFormat="1" applyFont="1" applyBorder="1" applyAlignment="1">
      <alignment horizontal="right" vertical="center"/>
    </xf>
    <xf numFmtId="3" fontId="24" fillId="0" borderId="17" xfId="42" applyNumberFormat="1" applyFont="1" applyFill="1" applyBorder="1" applyAlignment="1">
      <alignment vertical="center"/>
    </xf>
    <xf numFmtId="3" fontId="24" fillId="0" borderId="16" xfId="42" applyNumberFormat="1" applyFont="1" applyFill="1" applyBorder="1" applyAlignment="1">
      <alignment vertical="center"/>
    </xf>
    <xf numFmtId="3" fontId="24" fillId="0" borderId="17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/>
    </xf>
    <xf numFmtId="3" fontId="6" fillId="0" borderId="17" xfId="42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24" fillId="35" borderId="17" xfId="0" applyNumberFormat="1" applyFont="1" applyFill="1" applyBorder="1" applyAlignment="1">
      <alignment horizontal="right" vertical="center"/>
    </xf>
    <xf numFmtId="3" fontId="24" fillId="0" borderId="17" xfId="39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3" fontId="6" fillId="0" borderId="17" xfId="39" applyNumberFormat="1" applyFont="1" applyFill="1" applyBorder="1" applyAlignment="1">
      <alignment horizontal="right" vertical="center"/>
    </xf>
    <xf numFmtId="3" fontId="6" fillId="29" borderId="17" xfId="51" applyNumberFormat="1" applyFont="1" applyBorder="1" applyAlignment="1">
      <alignment horizontal="right" vertical="center"/>
    </xf>
    <xf numFmtId="3" fontId="6" fillId="29" borderId="17" xfId="51" applyNumberFormat="1" applyFont="1" applyBorder="1" applyAlignment="1">
      <alignment vertical="center"/>
    </xf>
    <xf numFmtId="3" fontId="6" fillId="36" borderId="12" xfId="0" applyNumberFormat="1" applyFont="1" applyFill="1" applyBorder="1" applyAlignment="1">
      <alignment vertical="center"/>
    </xf>
    <xf numFmtId="3" fontId="6" fillId="36" borderId="17" xfId="0" applyNumberFormat="1" applyFont="1" applyFill="1" applyBorder="1" applyAlignment="1">
      <alignment vertical="center"/>
    </xf>
    <xf numFmtId="9" fontId="24" fillId="0" borderId="16" xfId="42" applyNumberFormat="1" applyFont="1" applyFill="1" applyBorder="1" applyAlignment="1">
      <alignment horizontal="right" vertical="center"/>
    </xf>
    <xf numFmtId="9" fontId="6" fillId="29" borderId="16" xfId="51" applyNumberFormat="1" applyFont="1" applyBorder="1" applyAlignment="1">
      <alignment horizontal="right" vertical="center"/>
    </xf>
    <xf numFmtId="9" fontId="6" fillId="0" borderId="16" xfId="42" applyNumberFormat="1" applyFont="1" applyFill="1" applyBorder="1" applyAlignment="1">
      <alignment horizontal="right" vertical="center"/>
    </xf>
    <xf numFmtId="9" fontId="6" fillId="0" borderId="17" xfId="0" applyNumberFormat="1" applyFont="1" applyBorder="1" applyAlignment="1">
      <alignment vertical="center"/>
    </xf>
    <xf numFmtId="9" fontId="24" fillId="0" borderId="17" xfId="0" applyNumberFormat="1" applyFont="1" applyBorder="1" applyAlignment="1">
      <alignment vertical="center"/>
    </xf>
    <xf numFmtId="3" fontId="6" fillId="29" borderId="12" xfId="51" applyNumberFormat="1" applyFont="1" applyBorder="1" applyAlignment="1">
      <alignment horizontal="right" vertical="center"/>
    </xf>
    <xf numFmtId="9" fontId="6" fillId="29" borderId="17" xfId="51" applyNumberFormat="1" applyFont="1" applyBorder="1" applyAlignment="1">
      <alignment vertical="center"/>
    </xf>
    <xf numFmtId="3" fontId="24" fillId="0" borderId="17" xfId="0" applyNumberFormat="1" applyFont="1" applyFill="1" applyBorder="1" applyAlignment="1">
      <alignment horizontal="right" vertical="center"/>
    </xf>
    <xf numFmtId="3" fontId="6" fillId="35" borderId="17" xfId="42" applyNumberFormat="1" applyFont="1" applyFill="1" applyBorder="1" applyAlignment="1">
      <alignment vertical="center"/>
    </xf>
    <xf numFmtId="3" fontId="24" fillId="0" borderId="12" xfId="0" applyNumberFormat="1" applyFont="1" applyBorder="1" applyAlignment="1">
      <alignment horizontal="right" vertical="center"/>
    </xf>
    <xf numFmtId="3" fontId="6" fillId="29" borderId="12" xfId="51" applyNumberFormat="1" applyFont="1" applyBorder="1" applyAlignment="1">
      <alignment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37" borderId="17" xfId="59" applyNumberFormat="1" applyFont="1" applyFill="1" applyBorder="1" applyAlignment="1">
      <alignment horizontal="right" vertical="center"/>
    </xf>
    <xf numFmtId="9" fontId="6" fillId="37" borderId="16" xfId="42" applyNumberFormat="1" applyFont="1" applyFill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9" fontId="24" fillId="0" borderId="16" xfId="0" applyNumberFormat="1" applyFont="1" applyBorder="1" applyAlignment="1">
      <alignment horizontal="right" vertical="center"/>
    </xf>
    <xf numFmtId="9" fontId="24" fillId="0" borderId="17" xfId="0" applyNumberFormat="1" applyFont="1" applyBorder="1" applyAlignment="1">
      <alignment horizontal="right" vertical="center"/>
    </xf>
    <xf numFmtId="9" fontId="6" fillId="29" borderId="17" xfId="51" applyNumberFormat="1" applyFont="1" applyBorder="1" applyAlignment="1">
      <alignment horizontal="right" vertical="center"/>
    </xf>
    <xf numFmtId="3" fontId="24" fillId="0" borderId="17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9" fontId="4" fillId="37" borderId="17" xfId="0" applyNumberFormat="1" applyFont="1" applyFill="1" applyBorder="1" applyAlignment="1">
      <alignment vertical="center"/>
    </xf>
    <xf numFmtId="0" fontId="6" fillId="38" borderId="1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10" fontId="0" fillId="0" borderId="0" xfId="0" applyNumberFormat="1" applyFont="1" applyAlignment="1">
      <alignment horizontal="right" vertical="center"/>
    </xf>
    <xf numFmtId="3" fontId="24" fillId="0" borderId="13" xfId="0" applyNumberFormat="1" applyFont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9" fontId="6" fillId="0" borderId="16" xfId="0" applyNumberFormat="1" applyFont="1" applyBorder="1" applyAlignment="1">
      <alignment horizontal="right" vertical="center"/>
    </xf>
    <xf numFmtId="0" fontId="6" fillId="29" borderId="11" xfId="51" applyFont="1" applyBorder="1" applyAlignment="1">
      <alignment horizontal="left" vertical="center"/>
    </xf>
    <xf numFmtId="0" fontId="6" fillId="29" borderId="12" xfId="51" applyFont="1" applyBorder="1" applyAlignment="1">
      <alignment horizontal="left" vertical="center"/>
    </xf>
    <xf numFmtId="0" fontId="6" fillId="36" borderId="11" xfId="0" applyFont="1" applyFill="1" applyBorder="1" applyAlignment="1">
      <alignment horizontal="left" vertical="center"/>
    </xf>
    <xf numFmtId="0" fontId="6" fillId="36" borderId="12" xfId="0" applyFont="1" applyFill="1" applyBorder="1" applyAlignment="1">
      <alignment horizontal="left" vertical="center"/>
    </xf>
    <xf numFmtId="0" fontId="6" fillId="36" borderId="18" xfId="0" applyFont="1" applyFill="1" applyBorder="1" applyAlignment="1">
      <alignment horizontal="left" vertical="center" wrapText="1"/>
    </xf>
    <xf numFmtId="0" fontId="6" fillId="36" borderId="19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15" xfId="0" applyFont="1" applyFill="1" applyBorder="1" applyAlignment="1">
      <alignment horizontal="left" vertical="center" wrapText="1"/>
    </xf>
    <xf numFmtId="49" fontId="6" fillId="37" borderId="20" xfId="0" applyNumberFormat="1" applyFont="1" applyFill="1" applyBorder="1" applyAlignment="1">
      <alignment horizontal="right" vertical="center" wrapText="1"/>
    </xf>
    <xf numFmtId="49" fontId="6" fillId="37" borderId="16" xfId="0" applyNumberFormat="1" applyFont="1" applyFill="1" applyBorder="1" applyAlignment="1">
      <alignment horizontal="right" vertical="center" wrapText="1"/>
    </xf>
    <xf numFmtId="2" fontId="6" fillId="36" borderId="20" xfId="0" applyNumberFormat="1" applyFont="1" applyFill="1" applyBorder="1" applyAlignment="1">
      <alignment horizontal="right" vertical="center" wrapText="1"/>
    </xf>
    <xf numFmtId="2" fontId="6" fillId="36" borderId="16" xfId="0" applyNumberFormat="1" applyFont="1" applyFill="1" applyBorder="1" applyAlignment="1">
      <alignment horizontal="right" vertical="center" wrapText="1"/>
    </xf>
    <xf numFmtId="0" fontId="6" fillId="36" borderId="18" xfId="0" applyFont="1" applyFill="1" applyBorder="1" applyAlignment="1">
      <alignment horizontal="left" vertical="center" wrapText="1"/>
    </xf>
    <xf numFmtId="0" fontId="6" fillId="36" borderId="19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29" borderId="11" xfId="51" applyFont="1" applyBorder="1" applyAlignment="1">
      <alignment horizontal="left" vertical="center" indent="2"/>
    </xf>
    <xf numFmtId="0" fontId="6" fillId="29" borderId="12" xfId="51" applyFont="1" applyBorder="1" applyAlignment="1">
      <alignment horizontal="left" vertical="center" indent="2"/>
    </xf>
    <xf numFmtId="0" fontId="6" fillId="35" borderId="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left" vertical="center" indent="2"/>
    </xf>
    <xf numFmtId="0" fontId="6" fillId="36" borderId="12" xfId="0" applyFont="1" applyFill="1" applyBorder="1" applyAlignment="1">
      <alignment horizontal="left" vertical="center" indent="2"/>
    </xf>
    <xf numFmtId="0" fontId="6" fillId="37" borderId="17" xfId="59" applyFont="1" applyFill="1" applyBorder="1" applyAlignment="1">
      <alignment horizontal="left" vertical="center"/>
    </xf>
    <xf numFmtId="0" fontId="0" fillId="0" borderId="0" xfId="0" applyFont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79">
      <selection activeCell="J100" sqref="J100"/>
    </sheetView>
  </sheetViews>
  <sheetFormatPr defaultColWidth="9.140625" defaultRowHeight="16.5" customHeight="1"/>
  <cols>
    <col min="1" max="1" width="3.00390625" style="6" customWidth="1"/>
    <col min="2" max="2" width="36.28125" style="1" customWidth="1"/>
    <col min="3" max="3" width="10.421875" style="49" customWidth="1"/>
    <col min="4" max="4" width="10.421875" style="9" customWidth="1"/>
    <col min="5" max="5" width="8.00390625" style="44" customWidth="1"/>
    <col min="6" max="16384" width="9.140625" style="1" customWidth="1"/>
  </cols>
  <sheetData>
    <row r="1" spans="1:5" ht="28.5" customHeight="1">
      <c r="A1" s="105" t="s">
        <v>184</v>
      </c>
      <c r="B1" s="106"/>
      <c r="C1" s="111" t="s">
        <v>193</v>
      </c>
      <c r="D1" s="111" t="s">
        <v>197</v>
      </c>
      <c r="E1" s="109" t="s">
        <v>191</v>
      </c>
    </row>
    <row r="2" spans="1:5" ht="28.5" customHeight="1">
      <c r="A2" s="107"/>
      <c r="B2" s="108"/>
      <c r="C2" s="112"/>
      <c r="D2" s="112"/>
      <c r="E2" s="110"/>
    </row>
    <row r="3" spans="1:5" s="2" customFormat="1" ht="16.5" customHeight="1">
      <c r="A3" s="40" t="s">
        <v>44</v>
      </c>
      <c r="B3" s="36" t="s">
        <v>130</v>
      </c>
      <c r="C3" s="50">
        <v>1092013.65</v>
      </c>
      <c r="D3" s="51">
        <v>1090478.44</v>
      </c>
      <c r="E3" s="70">
        <v>0.9985941476097849</v>
      </c>
    </row>
    <row r="4" spans="1:5" ht="16.5" customHeight="1">
      <c r="A4" s="41"/>
      <c r="B4" s="37" t="s">
        <v>0</v>
      </c>
      <c r="C4" s="52">
        <v>1292.04</v>
      </c>
      <c r="D4" s="55">
        <v>9325.23</v>
      </c>
      <c r="E4" s="68">
        <v>7.21744682827157</v>
      </c>
    </row>
    <row r="5" spans="1:5" ht="16.5" customHeight="1">
      <c r="A5" s="41"/>
      <c r="B5" s="37" t="s">
        <v>1</v>
      </c>
      <c r="C5" s="52">
        <v>543.75</v>
      </c>
      <c r="D5" s="55">
        <v>447.6</v>
      </c>
      <c r="E5" s="68">
        <v>0.8231724137931035</v>
      </c>
    </row>
    <row r="6" spans="1:5" ht="16.5" customHeight="1">
      <c r="A6" s="41"/>
      <c r="B6" s="37" t="s">
        <v>2</v>
      </c>
      <c r="C6" s="52">
        <v>1254.99</v>
      </c>
      <c r="D6" s="55">
        <v>291.46000000000004</v>
      </c>
      <c r="E6" s="68">
        <v>0.2322408943497558</v>
      </c>
    </row>
    <row r="7" spans="1:5" ht="16.5" customHeight="1">
      <c r="A7" s="41"/>
      <c r="B7" s="37" t="s">
        <v>135</v>
      </c>
      <c r="C7" s="52">
        <v>169826.47</v>
      </c>
      <c r="D7" s="55">
        <v>44547.06</v>
      </c>
      <c r="E7" s="68">
        <v>0.2623092854724001</v>
      </c>
    </row>
    <row r="8" spans="1:5" ht="16.5" customHeight="1">
      <c r="A8" s="41"/>
      <c r="B8" s="37" t="s">
        <v>174</v>
      </c>
      <c r="C8" s="52">
        <v>4974</v>
      </c>
      <c r="D8" s="55">
        <v>0</v>
      </c>
      <c r="E8" s="68" t="s">
        <v>195</v>
      </c>
    </row>
    <row r="9" spans="1:5" ht="16.5" customHeight="1">
      <c r="A9" s="41"/>
      <c r="B9" s="37" t="s">
        <v>88</v>
      </c>
      <c r="C9" s="52">
        <v>709292.36</v>
      </c>
      <c r="D9" s="55">
        <v>837909.25</v>
      </c>
      <c r="E9" s="68">
        <v>1.1813312778386615</v>
      </c>
    </row>
    <row r="10" spans="1:5" ht="16.5" customHeight="1">
      <c r="A10" s="41"/>
      <c r="B10" s="37" t="s">
        <v>3</v>
      </c>
      <c r="C10" s="52">
        <v>197950.13999999998</v>
      </c>
      <c r="D10" s="55">
        <v>190795.67</v>
      </c>
      <c r="E10" s="68">
        <v>0.9638572117200828</v>
      </c>
    </row>
    <row r="11" spans="1:5" ht="16.5" customHeight="1">
      <c r="A11" s="41"/>
      <c r="B11" s="37" t="s">
        <v>4</v>
      </c>
      <c r="C11" s="52">
        <v>6879.9</v>
      </c>
      <c r="D11" s="55">
        <v>7162.17</v>
      </c>
      <c r="E11" s="68">
        <v>1.0410282126193695</v>
      </c>
    </row>
    <row r="12" spans="1:5" s="2" customFormat="1" ht="16.5" customHeight="1">
      <c r="A12" s="42" t="s">
        <v>45</v>
      </c>
      <c r="B12" s="38" t="s">
        <v>5</v>
      </c>
      <c r="C12" s="50">
        <v>7936.7</v>
      </c>
      <c r="D12" s="51">
        <v>2536.2</v>
      </c>
      <c r="E12" s="70">
        <v>0.3195534668061033</v>
      </c>
    </row>
    <row r="13" spans="1:5" s="2" customFormat="1" ht="16.5" customHeight="1">
      <c r="A13" s="42" t="s">
        <v>46</v>
      </c>
      <c r="B13" s="38" t="s">
        <v>6</v>
      </c>
      <c r="C13" s="50">
        <v>105678.08</v>
      </c>
      <c r="D13" s="51">
        <v>219692.33</v>
      </c>
      <c r="E13" s="70">
        <v>2.0788826784135366</v>
      </c>
    </row>
    <row r="14" spans="1:5" s="2" customFormat="1" ht="16.5" customHeight="1">
      <c r="A14" s="42" t="s">
        <v>47</v>
      </c>
      <c r="B14" s="38" t="s">
        <v>7</v>
      </c>
      <c r="C14" s="50">
        <v>2339641.73</v>
      </c>
      <c r="D14" s="51">
        <v>2790227.6900000004</v>
      </c>
      <c r="E14" s="70">
        <v>1.192587589040823</v>
      </c>
    </row>
    <row r="15" spans="1:5" ht="16.5" customHeight="1">
      <c r="A15" s="41"/>
      <c r="B15" s="37" t="s">
        <v>8</v>
      </c>
      <c r="C15" s="52">
        <v>111614.61</v>
      </c>
      <c r="D15" s="55">
        <v>133883.69</v>
      </c>
      <c r="E15" s="68">
        <v>1.1995176079547292</v>
      </c>
    </row>
    <row r="16" spans="1:5" ht="16.5" customHeight="1">
      <c r="A16" s="41"/>
      <c r="B16" s="37" t="s">
        <v>9</v>
      </c>
      <c r="C16" s="52">
        <v>2877.12</v>
      </c>
      <c r="D16" s="55">
        <v>366.87</v>
      </c>
      <c r="E16" s="68">
        <v>0.12751292959626293</v>
      </c>
    </row>
    <row r="17" spans="1:5" ht="16.5" customHeight="1">
      <c r="A17" s="41"/>
      <c r="B17" s="37" t="s">
        <v>10</v>
      </c>
      <c r="C17" s="52">
        <v>1978318.73</v>
      </c>
      <c r="D17" s="55">
        <v>2348134.82</v>
      </c>
      <c r="E17" s="68">
        <v>1.1869345340525588</v>
      </c>
    </row>
    <row r="18" spans="1:5" ht="16.5" customHeight="1">
      <c r="A18" s="41"/>
      <c r="B18" s="37" t="s">
        <v>92</v>
      </c>
      <c r="C18" s="52">
        <v>153407.29</v>
      </c>
      <c r="D18" s="55">
        <v>221967.63</v>
      </c>
      <c r="E18" s="68">
        <v>1.4469170924015409</v>
      </c>
    </row>
    <row r="19" spans="1:5" ht="16.5" customHeight="1">
      <c r="A19" s="41"/>
      <c r="B19" s="37" t="s">
        <v>97</v>
      </c>
      <c r="C19" s="52">
        <v>93423.98</v>
      </c>
      <c r="D19" s="55">
        <v>85874.68</v>
      </c>
      <c r="E19" s="68">
        <v>0.9191931236498381</v>
      </c>
    </row>
    <row r="20" spans="1:5" s="2" customFormat="1" ht="16.5" customHeight="1">
      <c r="A20" s="42" t="s">
        <v>48</v>
      </c>
      <c r="B20" s="38" t="s">
        <v>80</v>
      </c>
      <c r="C20" s="50">
        <v>76022</v>
      </c>
      <c r="D20" s="51">
        <v>96833.6</v>
      </c>
      <c r="E20" s="70">
        <v>1.2737575964852281</v>
      </c>
    </row>
    <row r="21" spans="1:5" ht="16.5" customHeight="1">
      <c r="A21" s="41"/>
      <c r="B21" s="37" t="s">
        <v>21</v>
      </c>
      <c r="C21" s="52">
        <v>35020</v>
      </c>
      <c r="D21" s="55">
        <v>44980</v>
      </c>
      <c r="E21" s="68">
        <v>1.284408909194746</v>
      </c>
    </row>
    <row r="22" spans="1:5" ht="16.5" customHeight="1">
      <c r="A22" s="41"/>
      <c r="B22" s="37" t="s">
        <v>152</v>
      </c>
      <c r="C22" s="52">
        <v>41002</v>
      </c>
      <c r="D22" s="55">
        <v>51853.6</v>
      </c>
      <c r="E22" s="68">
        <v>1.2646602604750987</v>
      </c>
    </row>
    <row r="23" spans="1:5" s="2" customFormat="1" ht="16.5" customHeight="1">
      <c r="A23" s="42" t="s">
        <v>49</v>
      </c>
      <c r="B23" s="38" t="s">
        <v>11</v>
      </c>
      <c r="C23" s="50">
        <v>271079.12</v>
      </c>
      <c r="D23" s="51">
        <v>248510.02</v>
      </c>
      <c r="E23" s="70">
        <v>0.9167434954045889</v>
      </c>
    </row>
    <row r="24" spans="1:5" ht="16.5" customHeight="1">
      <c r="A24" s="41"/>
      <c r="B24" s="37" t="s">
        <v>91</v>
      </c>
      <c r="C24" s="52">
        <v>120195.92</v>
      </c>
      <c r="D24" s="55">
        <v>49799.19</v>
      </c>
      <c r="E24" s="68">
        <v>0.4143168087569029</v>
      </c>
    </row>
    <row r="25" spans="1:5" ht="16.5" customHeight="1">
      <c r="A25" s="41"/>
      <c r="B25" s="37" t="s">
        <v>136</v>
      </c>
      <c r="C25" s="52">
        <v>150883.2</v>
      </c>
      <c r="D25" s="55">
        <v>198710.83</v>
      </c>
      <c r="E25" s="68">
        <v>1.3169844621535067</v>
      </c>
    </row>
    <row r="26" spans="1:5" s="2" customFormat="1" ht="16.5" customHeight="1">
      <c r="A26" s="42" t="s">
        <v>50</v>
      </c>
      <c r="B26" s="38" t="s">
        <v>12</v>
      </c>
      <c r="C26" s="50">
        <v>7823.81</v>
      </c>
      <c r="D26" s="51">
        <v>6946.9</v>
      </c>
      <c r="E26" s="70">
        <v>0.8879177791894229</v>
      </c>
    </row>
    <row r="27" spans="1:5" s="2" customFormat="1" ht="16.5" customHeight="1">
      <c r="A27" s="42" t="s">
        <v>51</v>
      </c>
      <c r="B27" s="38" t="s">
        <v>13</v>
      </c>
      <c r="C27" s="50">
        <v>41613.92</v>
      </c>
      <c r="D27" s="51">
        <v>31719.31</v>
      </c>
      <c r="E27" s="70">
        <v>0.7622283601256503</v>
      </c>
    </row>
    <row r="28" spans="1:5" s="2" customFormat="1" ht="16.5" customHeight="1">
      <c r="A28" s="42" t="s">
        <v>52</v>
      </c>
      <c r="B28" s="38" t="s">
        <v>14</v>
      </c>
      <c r="C28" s="50">
        <v>1329081.73</v>
      </c>
      <c r="D28" s="51">
        <v>1436189.11</v>
      </c>
      <c r="E28" s="70">
        <v>1.0805875045773146</v>
      </c>
    </row>
    <row r="29" spans="1:5" ht="16.5" customHeight="1">
      <c r="A29" s="41"/>
      <c r="B29" s="37" t="s">
        <v>192</v>
      </c>
      <c r="C29" s="52">
        <v>170844.62</v>
      </c>
      <c r="D29" s="55">
        <v>185048.93</v>
      </c>
      <c r="E29" s="68">
        <v>1.0831416874584636</v>
      </c>
    </row>
    <row r="30" spans="1:5" ht="16.5" customHeight="1">
      <c r="A30" s="41"/>
      <c r="B30" s="37" t="s">
        <v>100</v>
      </c>
      <c r="C30" s="52">
        <v>10052.51</v>
      </c>
      <c r="D30" s="55">
        <v>12750.58</v>
      </c>
      <c r="E30" s="68">
        <v>1.2683976439715057</v>
      </c>
    </row>
    <row r="31" spans="1:5" ht="16.5" customHeight="1">
      <c r="A31" s="41"/>
      <c r="B31" s="37" t="s">
        <v>15</v>
      </c>
      <c r="C31" s="52">
        <v>21005</v>
      </c>
      <c r="D31" s="55">
        <v>22663</v>
      </c>
      <c r="E31" s="68">
        <v>1.078933587241133</v>
      </c>
    </row>
    <row r="32" spans="1:5" ht="16.5" customHeight="1">
      <c r="A32" s="41"/>
      <c r="B32" s="37" t="s">
        <v>16</v>
      </c>
      <c r="C32" s="52">
        <v>361091.29</v>
      </c>
      <c r="D32" s="55">
        <v>475129.24</v>
      </c>
      <c r="E32" s="68">
        <v>1.3158147348278604</v>
      </c>
    </row>
    <row r="33" spans="1:5" ht="16.5" customHeight="1">
      <c r="A33" s="41"/>
      <c r="B33" s="37" t="s">
        <v>79</v>
      </c>
      <c r="C33" s="52">
        <v>21331.46</v>
      </c>
      <c r="D33" s="55">
        <v>5353.8</v>
      </c>
      <c r="E33" s="68">
        <v>0.25098141430544374</v>
      </c>
    </row>
    <row r="34" spans="1:5" ht="16.5" customHeight="1">
      <c r="A34" s="41"/>
      <c r="B34" s="37" t="s">
        <v>17</v>
      </c>
      <c r="C34" s="52">
        <v>61450</v>
      </c>
      <c r="D34" s="55">
        <v>122468</v>
      </c>
      <c r="E34" s="68">
        <v>1.9929698942229455</v>
      </c>
    </row>
    <row r="35" spans="1:5" ht="16.5" customHeight="1">
      <c r="A35" s="41"/>
      <c r="B35" s="37" t="s">
        <v>161</v>
      </c>
      <c r="C35" s="52">
        <v>0</v>
      </c>
      <c r="D35" s="55">
        <v>24417.89</v>
      </c>
      <c r="E35" s="68" t="s">
        <v>195</v>
      </c>
    </row>
    <row r="36" spans="1:5" ht="16.5" customHeight="1">
      <c r="A36" s="41"/>
      <c r="B36" s="37" t="s">
        <v>144</v>
      </c>
      <c r="C36" s="52">
        <v>37125</v>
      </c>
      <c r="D36" s="55">
        <v>39375</v>
      </c>
      <c r="E36" s="68">
        <v>1.0606060606060606</v>
      </c>
    </row>
    <row r="37" spans="1:5" ht="16.5" customHeight="1">
      <c r="A37" s="41"/>
      <c r="B37" s="37" t="s">
        <v>153</v>
      </c>
      <c r="C37" s="52">
        <v>121092.36</v>
      </c>
      <c r="D37" s="55">
        <v>19029.06</v>
      </c>
      <c r="E37" s="68">
        <v>0.1571450089832257</v>
      </c>
    </row>
    <row r="38" spans="1:5" ht="16.5" customHeight="1">
      <c r="A38" s="41"/>
      <c r="B38" s="37" t="s">
        <v>147</v>
      </c>
      <c r="C38" s="52">
        <v>104600</v>
      </c>
      <c r="D38" s="55">
        <v>0</v>
      </c>
      <c r="E38" s="68" t="s">
        <v>195</v>
      </c>
    </row>
    <row r="39" spans="1:5" ht="16.5" customHeight="1">
      <c r="A39" s="41"/>
      <c r="B39" s="37" t="s">
        <v>163</v>
      </c>
      <c r="C39" s="52">
        <v>0</v>
      </c>
      <c r="D39" s="55">
        <v>105.38</v>
      </c>
      <c r="E39" s="68" t="s">
        <v>195</v>
      </c>
    </row>
    <row r="40" spans="1:5" ht="16.5" customHeight="1">
      <c r="A40" s="41"/>
      <c r="B40" s="37" t="s">
        <v>98</v>
      </c>
      <c r="C40" s="52">
        <v>420489.49</v>
      </c>
      <c r="D40" s="55">
        <v>529848.23</v>
      </c>
      <c r="E40" s="68">
        <v>1.260074847530672</v>
      </c>
    </row>
    <row r="41" spans="1:5" s="2" customFormat="1" ht="16.5" customHeight="1">
      <c r="A41" s="42" t="s">
        <v>53</v>
      </c>
      <c r="B41" s="38" t="s">
        <v>18</v>
      </c>
      <c r="C41" s="50">
        <v>4633.6</v>
      </c>
      <c r="D41" s="51">
        <v>1000</v>
      </c>
      <c r="E41" s="70">
        <v>0.2158149171270718</v>
      </c>
    </row>
    <row r="42" spans="1:5" s="2" customFormat="1" ht="16.5" customHeight="1">
      <c r="A42" s="41"/>
      <c r="B42" s="37" t="s">
        <v>40</v>
      </c>
      <c r="C42" s="52">
        <v>4633.6</v>
      </c>
      <c r="D42" s="55">
        <v>1000</v>
      </c>
      <c r="E42" s="68">
        <v>0.2158149171270718</v>
      </c>
    </row>
    <row r="43" spans="1:5" s="2" customFormat="1" ht="16.5" customHeight="1">
      <c r="A43" s="42" t="s">
        <v>54</v>
      </c>
      <c r="B43" s="38" t="s">
        <v>19</v>
      </c>
      <c r="C43" s="50">
        <v>193303.98</v>
      </c>
      <c r="D43" s="51">
        <v>202209.93</v>
      </c>
      <c r="E43" s="70">
        <v>1.0460722536597538</v>
      </c>
    </row>
    <row r="44" spans="1:5" s="2" customFormat="1" ht="16.5" customHeight="1">
      <c r="A44" s="42" t="s">
        <v>55</v>
      </c>
      <c r="B44" s="38" t="s">
        <v>85</v>
      </c>
      <c r="C44" s="50">
        <v>971</v>
      </c>
      <c r="D44" s="51">
        <v>8241.66</v>
      </c>
      <c r="E44" s="70">
        <v>8.487806385169927</v>
      </c>
    </row>
    <row r="45" spans="1:5" s="2" customFormat="1" ht="16.5" customHeight="1">
      <c r="A45" s="42" t="s">
        <v>56</v>
      </c>
      <c r="B45" s="38" t="s">
        <v>20</v>
      </c>
      <c r="C45" s="50">
        <v>1875368.0600000003</v>
      </c>
      <c r="D45" s="51">
        <v>4894567.05</v>
      </c>
      <c r="E45" s="70">
        <v>2.609923435509507</v>
      </c>
    </row>
    <row r="46" spans="1:5" ht="16.5" customHeight="1">
      <c r="A46" s="41"/>
      <c r="B46" s="37" t="s">
        <v>22</v>
      </c>
      <c r="C46" s="52">
        <v>71468.52</v>
      </c>
      <c r="D46" s="55">
        <v>104816.42</v>
      </c>
      <c r="E46" s="68">
        <v>1.466609634563581</v>
      </c>
    </row>
    <row r="47" spans="1:5" ht="16.5" customHeight="1">
      <c r="A47" s="41"/>
      <c r="B47" s="37" t="s">
        <v>23</v>
      </c>
      <c r="C47" s="52">
        <v>20992.08</v>
      </c>
      <c r="D47" s="55">
        <v>26058.68</v>
      </c>
      <c r="E47" s="68">
        <v>1.2413576929965968</v>
      </c>
    </row>
    <row r="48" spans="1:5" ht="16.5" customHeight="1">
      <c r="A48" s="41"/>
      <c r="B48" s="37" t="s">
        <v>24</v>
      </c>
      <c r="C48" s="52">
        <v>15000</v>
      </c>
      <c r="D48" s="55">
        <v>19000</v>
      </c>
      <c r="E48" s="68">
        <v>1.2666666666666666</v>
      </c>
    </row>
    <row r="49" spans="1:5" ht="16.5" customHeight="1">
      <c r="A49" s="41"/>
      <c r="B49" s="37" t="s">
        <v>89</v>
      </c>
      <c r="C49" s="52">
        <v>39245</v>
      </c>
      <c r="D49" s="55">
        <v>58576</v>
      </c>
      <c r="E49" s="68">
        <v>1.4925723022041024</v>
      </c>
    </row>
    <row r="50" spans="1:5" ht="16.5" customHeight="1">
      <c r="A50" s="41"/>
      <c r="B50" s="37" t="s">
        <v>99</v>
      </c>
      <c r="C50" s="52">
        <v>19840</v>
      </c>
      <c r="D50" s="55">
        <v>49130</v>
      </c>
      <c r="E50" s="68">
        <v>2.4763104838709675</v>
      </c>
    </row>
    <row r="51" spans="1:5" ht="16.5" customHeight="1">
      <c r="A51" s="41"/>
      <c r="B51" s="37" t="s">
        <v>25</v>
      </c>
      <c r="C51" s="52">
        <v>8640</v>
      </c>
      <c r="D51" s="55">
        <v>8640</v>
      </c>
      <c r="E51" s="68">
        <v>1</v>
      </c>
    </row>
    <row r="52" spans="1:5" ht="16.5" customHeight="1">
      <c r="A52" s="41"/>
      <c r="B52" s="37" t="s">
        <v>90</v>
      </c>
      <c r="C52" s="52">
        <v>11081.68</v>
      </c>
      <c r="D52" s="55">
        <v>2818</v>
      </c>
      <c r="E52" s="68">
        <v>0.25429357281567416</v>
      </c>
    </row>
    <row r="53" spans="1:5" ht="16.5" customHeight="1">
      <c r="A53" s="41"/>
      <c r="B53" s="37" t="s">
        <v>96</v>
      </c>
      <c r="C53" s="52">
        <v>53546.09</v>
      </c>
      <c r="D53" s="55">
        <v>68520</v>
      </c>
      <c r="E53" s="68">
        <v>1.2796452551437463</v>
      </c>
    </row>
    <row r="54" spans="1:5" ht="16.5" customHeight="1">
      <c r="A54" s="41"/>
      <c r="B54" s="37" t="s">
        <v>86</v>
      </c>
      <c r="C54" s="52">
        <v>28675</v>
      </c>
      <c r="D54" s="55">
        <v>85095.14</v>
      </c>
      <c r="E54" s="68">
        <v>2.967572449869224</v>
      </c>
    </row>
    <row r="55" spans="1:5" ht="16.5" customHeight="1">
      <c r="A55" s="41"/>
      <c r="B55" s="37" t="s">
        <v>87</v>
      </c>
      <c r="C55" s="52">
        <v>11402.5</v>
      </c>
      <c r="D55" s="55">
        <v>58376.12</v>
      </c>
      <c r="E55" s="68">
        <v>5.119589563692173</v>
      </c>
    </row>
    <row r="56" spans="1:5" ht="16.5" customHeight="1">
      <c r="A56" s="41"/>
      <c r="B56" s="37" t="s">
        <v>26</v>
      </c>
      <c r="C56" s="52">
        <v>141462</v>
      </c>
      <c r="D56" s="55">
        <v>144014.09</v>
      </c>
      <c r="E56" s="68">
        <v>1.0180408166150627</v>
      </c>
    </row>
    <row r="57" spans="1:5" ht="16.5" customHeight="1">
      <c r="A57" s="41"/>
      <c r="B57" s="37" t="s">
        <v>104</v>
      </c>
      <c r="C57" s="52">
        <v>180178.29</v>
      </c>
      <c r="D57" s="55">
        <v>186308.64</v>
      </c>
      <c r="E57" s="68">
        <v>1.0340237994266679</v>
      </c>
    </row>
    <row r="58" spans="1:5" ht="16.5" customHeight="1">
      <c r="A58" s="41"/>
      <c r="B58" s="37" t="s">
        <v>154</v>
      </c>
      <c r="C58" s="52">
        <v>41084</v>
      </c>
      <c r="D58" s="55">
        <v>87913.4</v>
      </c>
      <c r="E58" s="68">
        <v>2.139845195209814</v>
      </c>
    </row>
    <row r="59" spans="1:5" ht="16.5" customHeight="1">
      <c r="A59" s="41"/>
      <c r="B59" s="37" t="s">
        <v>180</v>
      </c>
      <c r="C59" s="52">
        <v>11088</v>
      </c>
      <c r="D59" s="55">
        <v>10058</v>
      </c>
      <c r="E59" s="68">
        <v>0.9071067821067821</v>
      </c>
    </row>
    <row r="60" spans="1:5" ht="16.5" customHeight="1">
      <c r="A60" s="41"/>
      <c r="B60" s="37" t="s">
        <v>146</v>
      </c>
      <c r="C60" s="52">
        <v>29060.1</v>
      </c>
      <c r="D60" s="55">
        <v>29115.1</v>
      </c>
      <c r="E60" s="68">
        <v>1.0018926294128376</v>
      </c>
    </row>
    <row r="61" spans="1:5" ht="16.5" customHeight="1">
      <c r="A61" s="41"/>
      <c r="B61" s="37" t="s">
        <v>93</v>
      </c>
      <c r="C61" s="52">
        <v>52500</v>
      </c>
      <c r="D61" s="55">
        <v>45000</v>
      </c>
      <c r="E61" s="68">
        <v>0.8571428571428571</v>
      </c>
    </row>
    <row r="62" spans="1:5" ht="16.5" customHeight="1">
      <c r="A62" s="41"/>
      <c r="B62" s="37" t="s">
        <v>155</v>
      </c>
      <c r="C62" s="52">
        <v>0</v>
      </c>
      <c r="D62" s="55">
        <v>32603.1</v>
      </c>
      <c r="E62" s="68" t="s">
        <v>195</v>
      </c>
    </row>
    <row r="63" spans="1:5" ht="16.5" customHeight="1">
      <c r="A63" s="41"/>
      <c r="B63" s="37" t="s">
        <v>179</v>
      </c>
      <c r="C63" s="52">
        <v>0</v>
      </c>
      <c r="D63" s="55">
        <v>54791</v>
      </c>
      <c r="E63" s="68" t="s">
        <v>195</v>
      </c>
    </row>
    <row r="64" spans="1:5" s="2" customFormat="1" ht="16.5" customHeight="1">
      <c r="A64" s="41"/>
      <c r="B64" s="37" t="s">
        <v>158</v>
      </c>
      <c r="C64" s="52">
        <v>1121104.8</v>
      </c>
      <c r="D64" s="55">
        <v>3525733.36</v>
      </c>
      <c r="E64" s="68">
        <v>3.144874020698154</v>
      </c>
    </row>
    <row r="65" spans="1:5" s="2" customFormat="1" ht="16.5" customHeight="1">
      <c r="A65" s="41"/>
      <c r="B65" s="37" t="s">
        <v>190</v>
      </c>
      <c r="C65" s="52">
        <v>19000</v>
      </c>
      <c r="D65" s="55">
        <v>298000</v>
      </c>
      <c r="E65" s="68">
        <v>15.68421052631579</v>
      </c>
    </row>
    <row r="66" spans="1:5" s="2" customFormat="1" ht="16.5" customHeight="1">
      <c r="A66" s="42" t="s">
        <v>57</v>
      </c>
      <c r="B66" s="38" t="s">
        <v>27</v>
      </c>
      <c r="C66" s="50">
        <v>5244337.61</v>
      </c>
      <c r="D66" s="51">
        <v>5780707.359999999</v>
      </c>
      <c r="E66" s="70">
        <v>1.102275976469791</v>
      </c>
    </row>
    <row r="67" spans="1:5" s="2" customFormat="1" ht="16.5" customHeight="1">
      <c r="A67" s="42" t="s">
        <v>58</v>
      </c>
      <c r="B67" s="38" t="s">
        <v>28</v>
      </c>
      <c r="C67" s="50">
        <v>2710.71</v>
      </c>
      <c r="D67" s="51">
        <v>3489.27</v>
      </c>
      <c r="E67" s="70">
        <v>1.2872162643735405</v>
      </c>
    </row>
    <row r="68" spans="1:5" s="2" customFormat="1" ht="16.5" customHeight="1">
      <c r="A68" s="42" t="s">
        <v>59</v>
      </c>
      <c r="B68" s="38" t="s">
        <v>29</v>
      </c>
      <c r="C68" s="50">
        <v>235026</v>
      </c>
      <c r="D68" s="51">
        <v>256724.38999999998</v>
      </c>
      <c r="E68" s="70">
        <v>1.0923233599686843</v>
      </c>
    </row>
    <row r="69" spans="1:5" s="2" customFormat="1" ht="16.5" customHeight="1">
      <c r="A69" s="42" t="s">
        <v>60</v>
      </c>
      <c r="B69" s="38" t="s">
        <v>30</v>
      </c>
      <c r="C69" s="50">
        <v>21252.02</v>
      </c>
      <c r="D69" s="51">
        <v>26994.129999999997</v>
      </c>
      <c r="E69" s="70">
        <v>1.2701912571134413</v>
      </c>
    </row>
    <row r="70" spans="1:5" s="2" customFormat="1" ht="16.5" customHeight="1">
      <c r="A70" s="42" t="s">
        <v>61</v>
      </c>
      <c r="B70" s="38" t="s">
        <v>31</v>
      </c>
      <c r="C70" s="50">
        <v>468687.08</v>
      </c>
      <c r="D70" s="51">
        <v>430243.03</v>
      </c>
      <c r="E70" s="70">
        <v>0.9179750165078159</v>
      </c>
    </row>
    <row r="71" spans="1:5" s="2" customFormat="1" ht="16.5" customHeight="1">
      <c r="A71" s="42" t="s">
        <v>62</v>
      </c>
      <c r="B71" s="38" t="s">
        <v>151</v>
      </c>
      <c r="C71" s="50">
        <v>593.18</v>
      </c>
      <c r="D71" s="51">
        <v>0</v>
      </c>
      <c r="E71" s="70" t="s">
        <v>195</v>
      </c>
    </row>
    <row r="72" spans="1:5" s="2" customFormat="1" ht="16.5" customHeight="1">
      <c r="A72" s="42" t="s">
        <v>63</v>
      </c>
      <c r="B72" s="38" t="s">
        <v>32</v>
      </c>
      <c r="C72" s="50">
        <v>433538.22</v>
      </c>
      <c r="D72" s="51">
        <v>433811.33</v>
      </c>
      <c r="E72" s="70">
        <v>1.0006299559932688</v>
      </c>
    </row>
    <row r="73" spans="1:5" ht="16.5" customHeight="1">
      <c r="A73" s="41"/>
      <c r="B73" s="37" t="s">
        <v>145</v>
      </c>
      <c r="C73" s="52">
        <v>5157.46</v>
      </c>
      <c r="D73" s="55">
        <v>5157.45</v>
      </c>
      <c r="E73" s="68">
        <v>0.9999980610610649</v>
      </c>
    </row>
    <row r="74" spans="1:5" ht="16.5" customHeight="1">
      <c r="A74" s="41"/>
      <c r="B74" s="37" t="s">
        <v>101</v>
      </c>
      <c r="C74" s="52">
        <v>6633.9</v>
      </c>
      <c r="D74" s="55">
        <v>6841.26</v>
      </c>
      <c r="E74" s="68">
        <v>1.0312576312576314</v>
      </c>
    </row>
    <row r="75" spans="1:5" ht="16.5" customHeight="1">
      <c r="A75" s="41"/>
      <c r="B75" s="37" t="s">
        <v>133</v>
      </c>
      <c r="C75" s="52">
        <v>9747</v>
      </c>
      <c r="D75" s="55">
        <v>9749.77</v>
      </c>
      <c r="E75" s="68">
        <v>1.0002841900071817</v>
      </c>
    </row>
    <row r="76" spans="1:5" ht="16.5" customHeight="1">
      <c r="A76" s="41"/>
      <c r="B76" s="37" t="s">
        <v>102</v>
      </c>
      <c r="C76" s="52">
        <v>1000</v>
      </c>
      <c r="D76" s="55">
        <v>1000</v>
      </c>
      <c r="E76" s="68">
        <v>1</v>
      </c>
    </row>
    <row r="77" spans="1:5" s="2" customFormat="1" ht="16.5" customHeight="1">
      <c r="A77" s="41"/>
      <c r="B77" s="37" t="s">
        <v>162</v>
      </c>
      <c r="C77" s="52">
        <v>1281.8</v>
      </c>
      <c r="D77" s="55">
        <v>1344.78</v>
      </c>
      <c r="E77" s="68">
        <v>1.049134030269933</v>
      </c>
    </row>
    <row r="78" spans="1:5" s="2" customFormat="1" ht="16.5" customHeight="1">
      <c r="A78" s="41"/>
      <c r="B78" s="37" t="s">
        <v>103</v>
      </c>
      <c r="C78" s="52">
        <v>409718.06</v>
      </c>
      <c r="D78" s="55">
        <v>409718.07</v>
      </c>
      <c r="E78" s="68">
        <v>1.0000000244070277</v>
      </c>
    </row>
    <row r="79" spans="1:5" s="2" customFormat="1" ht="16.5" customHeight="1">
      <c r="A79" s="42" t="s">
        <v>64</v>
      </c>
      <c r="B79" s="38" t="s">
        <v>33</v>
      </c>
      <c r="C79" s="50">
        <v>10756.12</v>
      </c>
      <c r="D79" s="51">
        <v>12539.99</v>
      </c>
      <c r="E79" s="70">
        <v>1.1658469782784127</v>
      </c>
    </row>
    <row r="80" spans="1:5" s="2" customFormat="1" ht="16.5" customHeight="1">
      <c r="A80" s="42" t="s">
        <v>65</v>
      </c>
      <c r="B80" s="38" t="s">
        <v>34</v>
      </c>
      <c r="C80" s="50">
        <v>52461.24</v>
      </c>
      <c r="D80" s="51">
        <v>19620</v>
      </c>
      <c r="E80" s="70">
        <v>0.3739903974820267</v>
      </c>
    </row>
    <row r="81" spans="1:5" s="2" customFormat="1" ht="16.5" customHeight="1">
      <c r="A81" s="42" t="s">
        <v>66</v>
      </c>
      <c r="B81" s="38" t="s">
        <v>84</v>
      </c>
      <c r="C81" s="50">
        <v>464.59</v>
      </c>
      <c r="D81" s="51">
        <v>7275.7</v>
      </c>
      <c r="E81" s="70">
        <v>15.660474827267054</v>
      </c>
    </row>
    <row r="82" spans="1:5" s="2" customFormat="1" ht="16.5" customHeight="1">
      <c r="A82" s="42" t="s">
        <v>67</v>
      </c>
      <c r="B82" s="38" t="s">
        <v>131</v>
      </c>
      <c r="C82" s="50">
        <v>20006.55</v>
      </c>
      <c r="D82" s="51">
        <v>5817.41</v>
      </c>
      <c r="E82" s="70">
        <v>0.29077527109871515</v>
      </c>
    </row>
    <row r="83" spans="1:5" s="2" customFormat="1" ht="16.5" customHeight="1">
      <c r="A83" s="42" t="s">
        <v>68</v>
      </c>
      <c r="B83" s="38" t="s">
        <v>35</v>
      </c>
      <c r="C83" s="50">
        <v>9895558.03</v>
      </c>
      <c r="D83" s="51">
        <v>10396724.340000002</v>
      </c>
      <c r="E83" s="70">
        <v>1.0506455834507398</v>
      </c>
    </row>
    <row r="84" spans="1:5" s="2" customFormat="1" ht="16.5" customHeight="1">
      <c r="A84" s="42" t="s">
        <v>69</v>
      </c>
      <c r="B84" s="38" t="s">
        <v>82</v>
      </c>
      <c r="C84" s="50">
        <v>1505747.16</v>
      </c>
      <c r="D84" s="51">
        <v>1606417.3900000001</v>
      </c>
      <c r="E84" s="70">
        <v>1.0668573268303558</v>
      </c>
    </row>
    <row r="85" spans="1:5" s="2" customFormat="1" ht="16.5" customHeight="1">
      <c r="A85" s="42" t="s">
        <v>70</v>
      </c>
      <c r="B85" s="38" t="s">
        <v>134</v>
      </c>
      <c r="C85" s="50">
        <v>15589.71</v>
      </c>
      <c r="D85" s="51">
        <v>4687.77</v>
      </c>
      <c r="E85" s="70">
        <v>0.3006964209084069</v>
      </c>
    </row>
    <row r="86" spans="1:5" s="2" customFormat="1" ht="16.5" customHeight="1">
      <c r="A86" s="42" t="s">
        <v>71</v>
      </c>
      <c r="B86" s="38" t="s">
        <v>36</v>
      </c>
      <c r="C86" s="50">
        <v>349000</v>
      </c>
      <c r="D86" s="51">
        <v>522550</v>
      </c>
      <c r="E86" s="70">
        <v>1.4972779369627507</v>
      </c>
    </row>
    <row r="87" spans="1:5" ht="16.5" customHeight="1">
      <c r="A87" s="41"/>
      <c r="B87" s="37" t="s">
        <v>94</v>
      </c>
      <c r="C87" s="52">
        <v>128000</v>
      </c>
      <c r="D87" s="55">
        <v>124000</v>
      </c>
      <c r="E87" s="68">
        <v>0.96875</v>
      </c>
    </row>
    <row r="88" spans="1:5" ht="16.5" customHeight="1">
      <c r="A88" s="41"/>
      <c r="B88" s="37" t="s">
        <v>171</v>
      </c>
      <c r="C88" s="52">
        <v>189000</v>
      </c>
      <c r="D88" s="55">
        <v>348550</v>
      </c>
      <c r="E88" s="68">
        <v>1.8441798941798941</v>
      </c>
    </row>
    <row r="89" spans="1:5" ht="16.5" customHeight="1">
      <c r="A89" s="41"/>
      <c r="B89" s="37" t="s">
        <v>172</v>
      </c>
      <c r="C89" s="52">
        <v>8000</v>
      </c>
      <c r="D89" s="55">
        <v>24000</v>
      </c>
      <c r="E89" s="68">
        <v>3</v>
      </c>
    </row>
    <row r="90" spans="1:5" ht="16.5" customHeight="1">
      <c r="A90" s="41"/>
      <c r="B90" s="37" t="s">
        <v>187</v>
      </c>
      <c r="C90" s="52">
        <v>15000</v>
      </c>
      <c r="D90" s="55">
        <v>21500</v>
      </c>
      <c r="E90" s="68">
        <v>1.4333333333333333</v>
      </c>
    </row>
    <row r="91" spans="1:5" s="2" customFormat="1" ht="16.5" customHeight="1">
      <c r="A91" s="41"/>
      <c r="B91" s="22" t="s">
        <v>181</v>
      </c>
      <c r="C91" s="52">
        <v>9000</v>
      </c>
      <c r="D91" s="55">
        <v>4500</v>
      </c>
      <c r="E91" s="68">
        <v>0.5</v>
      </c>
    </row>
    <row r="92" spans="1:5" s="2" customFormat="1" ht="16.5" customHeight="1">
      <c r="A92" s="42" t="s">
        <v>72</v>
      </c>
      <c r="B92" s="38" t="s">
        <v>182</v>
      </c>
      <c r="C92" s="50">
        <v>0</v>
      </c>
      <c r="D92" s="51">
        <v>87829.44</v>
      </c>
      <c r="E92" s="70" t="s">
        <v>195</v>
      </c>
    </row>
    <row r="93" spans="1:5" s="2" customFormat="1" ht="16.5" customHeight="1">
      <c r="A93" s="42" t="s">
        <v>73</v>
      </c>
      <c r="B93" s="38" t="s">
        <v>149</v>
      </c>
      <c r="C93" s="50">
        <v>0</v>
      </c>
      <c r="D93" s="51">
        <v>19687.5</v>
      </c>
      <c r="E93" s="70" t="s">
        <v>195</v>
      </c>
    </row>
    <row r="94" spans="1:5" s="2" customFormat="1" ht="16.5" customHeight="1">
      <c r="A94" s="42" t="s">
        <v>74</v>
      </c>
      <c r="B94" s="38" t="s">
        <v>37</v>
      </c>
      <c r="C94" s="50">
        <v>216928.13</v>
      </c>
      <c r="D94" s="51">
        <v>170176.59000000003</v>
      </c>
      <c r="E94" s="70">
        <v>0.7844837366182064</v>
      </c>
    </row>
    <row r="95" spans="1:5" s="2" customFormat="1" ht="16.5" customHeight="1">
      <c r="A95" s="42" t="s">
        <v>75</v>
      </c>
      <c r="B95" s="38" t="s">
        <v>38</v>
      </c>
      <c r="C95" s="50">
        <v>516.59</v>
      </c>
      <c r="D95" s="51">
        <v>129.43</v>
      </c>
      <c r="E95" s="70">
        <v>0.2505468553398246</v>
      </c>
    </row>
    <row r="96" spans="1:5" s="2" customFormat="1" ht="16.5" customHeight="1">
      <c r="A96" s="42" t="s">
        <v>76</v>
      </c>
      <c r="B96" s="38" t="s">
        <v>83</v>
      </c>
      <c r="C96" s="50">
        <v>41957.47</v>
      </c>
      <c r="D96" s="51">
        <v>241079.26</v>
      </c>
      <c r="E96" s="70">
        <v>5.7458006881730475</v>
      </c>
    </row>
    <row r="97" spans="1:5" s="2" customFormat="1" ht="16.5" customHeight="1">
      <c r="A97" s="42" t="s">
        <v>77</v>
      </c>
      <c r="B97" s="38" t="s">
        <v>150</v>
      </c>
      <c r="C97" s="50">
        <v>3000</v>
      </c>
      <c r="D97" s="51">
        <v>0</v>
      </c>
      <c r="E97" s="70" t="s">
        <v>195</v>
      </c>
    </row>
    <row r="98" spans="1:5" s="2" customFormat="1" ht="16.5" customHeight="1">
      <c r="A98" s="42" t="s">
        <v>78</v>
      </c>
      <c r="B98" s="38" t="s">
        <v>39</v>
      </c>
      <c r="C98" s="50">
        <v>923.65</v>
      </c>
      <c r="D98" s="51">
        <v>1</v>
      </c>
      <c r="E98" s="70">
        <v>0.0010826611811833487</v>
      </c>
    </row>
    <row r="99" spans="1:5" s="2" customFormat="1" ht="16.5" customHeight="1">
      <c r="A99" s="42" t="s">
        <v>183</v>
      </c>
      <c r="B99" s="38" t="s">
        <v>126</v>
      </c>
      <c r="C99" s="50">
        <v>1739025</v>
      </c>
      <c r="D99" s="51">
        <v>1852399.98</v>
      </c>
      <c r="E99" s="70">
        <v>1.0651945659205588</v>
      </c>
    </row>
    <row r="100" spans="1:5" ht="16.5" customHeight="1">
      <c r="A100" s="101" t="s">
        <v>41</v>
      </c>
      <c r="B100" s="102"/>
      <c r="C100" s="73">
        <v>27603246.439999998</v>
      </c>
      <c r="D100" s="65">
        <v>32908057.55</v>
      </c>
      <c r="E100" s="69">
        <v>1.1921806959022319</v>
      </c>
    </row>
    <row r="101" spans="1:5" ht="16.5" customHeight="1">
      <c r="A101" s="101" t="s">
        <v>42</v>
      </c>
      <c r="B101" s="102"/>
      <c r="C101" s="64">
        <v>30182431.05</v>
      </c>
      <c r="D101" s="64">
        <v>37360207.39</v>
      </c>
      <c r="E101" s="69">
        <v>1.2378130617811847</v>
      </c>
    </row>
    <row r="102" spans="1:5" ht="16.5" customHeight="1">
      <c r="A102" s="103" t="s">
        <v>43</v>
      </c>
      <c r="B102" s="104"/>
      <c r="C102" s="66">
        <v>2579184.610000003</v>
      </c>
      <c r="D102" s="67">
        <v>4452149.84</v>
      </c>
      <c r="E102" s="45"/>
    </row>
  </sheetData>
  <sheetProtection/>
  <mergeCells count="7">
    <mergeCell ref="C1:C2"/>
    <mergeCell ref="D1:D2"/>
    <mergeCell ref="A101:B101"/>
    <mergeCell ref="A102:B102"/>
    <mergeCell ref="A100:B100"/>
    <mergeCell ref="A1:B2"/>
    <mergeCell ref="E1:E2"/>
  </mergeCells>
  <printOptions/>
  <pageMargins left="0.7874015748031497" right="0.1968503937007874" top="0.5905511811023623" bottom="0.3937007874015748" header="0" footer="0"/>
  <pageSetup firstPageNumber="3" useFirstPageNumber="1" fitToHeight="0" fitToWidth="1" horizontalDpi="600" verticalDpi="600" orientation="portrait" paperSize="9" scale="87" r:id="rId1"/>
  <headerFooter>
    <oddFooter>&amp;R&amp;P /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workbookViewId="0" topLeftCell="A1">
      <selection activeCell="L22" sqref="L22"/>
    </sheetView>
  </sheetViews>
  <sheetFormatPr defaultColWidth="3.421875" defaultRowHeight="16.5" customHeight="1"/>
  <cols>
    <col min="1" max="1" width="3.421875" style="1" customWidth="1"/>
    <col min="2" max="2" width="31.421875" style="25" customWidth="1"/>
    <col min="3" max="4" width="11.140625" style="7" customWidth="1"/>
    <col min="5" max="5" width="7.7109375" style="44" customWidth="1"/>
    <col min="6" max="16384" width="3.421875" style="1" customWidth="1"/>
  </cols>
  <sheetData>
    <row r="1" spans="1:5" ht="24" customHeight="1">
      <c r="A1" s="113" t="s">
        <v>148</v>
      </c>
      <c r="B1" s="114"/>
      <c r="C1" s="111" t="s">
        <v>193</v>
      </c>
      <c r="D1" s="111" t="s">
        <v>197</v>
      </c>
      <c r="E1" s="109" t="s">
        <v>191</v>
      </c>
    </row>
    <row r="2" spans="1:5" ht="23.25" customHeight="1">
      <c r="A2" s="115"/>
      <c r="B2" s="116"/>
      <c r="C2" s="112"/>
      <c r="D2" s="112"/>
      <c r="E2" s="110"/>
    </row>
    <row r="3" spans="1:5" ht="16.5" customHeight="1">
      <c r="A3" s="31" t="s">
        <v>44</v>
      </c>
      <c r="B3" s="33" t="s">
        <v>117</v>
      </c>
      <c r="C3" s="79">
        <v>23102459.759999998</v>
      </c>
      <c r="D3" s="57">
        <v>30369097.75</v>
      </c>
      <c r="E3" s="87">
        <v>1.3145395800053112</v>
      </c>
    </row>
    <row r="4" spans="1:5" ht="16.5" customHeight="1">
      <c r="A4" s="19"/>
      <c r="B4" s="22" t="s">
        <v>105</v>
      </c>
      <c r="C4" s="77">
        <v>6450772.34</v>
      </c>
      <c r="D4" s="53">
        <v>8234308.9</v>
      </c>
      <c r="E4" s="87">
        <v>1.2764841891785008</v>
      </c>
    </row>
    <row r="5" spans="1:5" ht="16.5" customHeight="1">
      <c r="A5" s="19"/>
      <c r="B5" s="22" t="s">
        <v>106</v>
      </c>
      <c r="C5" s="77">
        <v>11711460.94</v>
      </c>
      <c r="D5" s="53">
        <v>15863450.87</v>
      </c>
      <c r="E5" s="87">
        <v>1.3545236543306953</v>
      </c>
    </row>
    <row r="6" spans="1:5" ht="16.5" customHeight="1">
      <c r="A6" s="19"/>
      <c r="B6" s="22" t="s">
        <v>121</v>
      </c>
      <c r="C6" s="77">
        <v>4030789.08</v>
      </c>
      <c r="D6" s="53">
        <v>5275491.21</v>
      </c>
      <c r="E6" s="87">
        <v>1.3087986260992848</v>
      </c>
    </row>
    <row r="7" spans="1:5" ht="16.5" customHeight="1">
      <c r="A7" s="19"/>
      <c r="B7" s="22" t="s">
        <v>122</v>
      </c>
      <c r="C7" s="77">
        <v>264939.84</v>
      </c>
      <c r="D7" s="53">
        <v>319605.04</v>
      </c>
      <c r="E7" s="87">
        <v>1.2063306145274337</v>
      </c>
    </row>
    <row r="8" spans="1:5" ht="16.5" customHeight="1">
      <c r="A8" s="19"/>
      <c r="B8" s="22" t="s">
        <v>123</v>
      </c>
      <c r="C8" s="77">
        <v>406318.52</v>
      </c>
      <c r="D8" s="53">
        <v>428614.5</v>
      </c>
      <c r="E8" s="87">
        <v>1.054873157147747</v>
      </c>
    </row>
    <row r="9" spans="1:5" ht="16.5" customHeight="1">
      <c r="A9" s="19"/>
      <c r="B9" s="22" t="s">
        <v>124</v>
      </c>
      <c r="C9" s="77">
        <v>9000</v>
      </c>
      <c r="D9" s="53">
        <v>9000</v>
      </c>
      <c r="E9" s="87">
        <v>1</v>
      </c>
    </row>
    <row r="10" spans="1:5" ht="16.5" customHeight="1">
      <c r="A10" s="19"/>
      <c r="B10" s="22" t="s">
        <v>127</v>
      </c>
      <c r="C10" s="77">
        <v>133553.9</v>
      </c>
      <c r="D10" s="53">
        <v>159453.48</v>
      </c>
      <c r="E10" s="87">
        <v>1.1939260478353684</v>
      </c>
    </row>
    <row r="11" spans="1:5" ht="16.5" customHeight="1">
      <c r="A11" s="19"/>
      <c r="B11" s="22" t="s">
        <v>125</v>
      </c>
      <c r="C11" s="77">
        <v>95625.14</v>
      </c>
      <c r="D11" s="53">
        <v>79173.75</v>
      </c>
      <c r="E11" s="87">
        <v>0.8279595721376198</v>
      </c>
    </row>
    <row r="12" spans="1:5" ht="16.5" customHeight="1">
      <c r="A12" s="18" t="s">
        <v>45</v>
      </c>
      <c r="B12" s="21" t="s">
        <v>118</v>
      </c>
      <c r="C12" s="81">
        <v>1397156.6</v>
      </c>
      <c r="D12" s="57">
        <v>1434469.8</v>
      </c>
      <c r="E12" s="87">
        <v>1.0267065266699524</v>
      </c>
    </row>
    <row r="13" spans="1:5" ht="16.5" customHeight="1">
      <c r="A13" s="18" t="s">
        <v>46</v>
      </c>
      <c r="B13" s="21" t="s">
        <v>119</v>
      </c>
      <c r="C13" s="81">
        <v>1176107.82</v>
      </c>
      <c r="D13" s="57">
        <v>1325131.77</v>
      </c>
      <c r="E13" s="87">
        <v>1.126709428732478</v>
      </c>
    </row>
    <row r="14" spans="1:5" ht="16.5" customHeight="1">
      <c r="A14" s="18" t="s">
        <v>47</v>
      </c>
      <c r="B14" s="21" t="s">
        <v>120</v>
      </c>
      <c r="C14" s="81">
        <v>685991.94</v>
      </c>
      <c r="D14" s="57">
        <v>856953.89</v>
      </c>
      <c r="E14" s="87">
        <v>1.2492185986908244</v>
      </c>
    </row>
    <row r="15" spans="1:5" ht="16.5" customHeight="1">
      <c r="A15" s="18" t="s">
        <v>48</v>
      </c>
      <c r="B15" s="21" t="s">
        <v>107</v>
      </c>
      <c r="C15" s="81">
        <v>95792.07</v>
      </c>
      <c r="D15" s="57">
        <v>55927.11</v>
      </c>
      <c r="E15" s="87">
        <v>0.5838386204620069</v>
      </c>
    </row>
    <row r="16" spans="1:5" ht="16.5" customHeight="1">
      <c r="A16" s="19"/>
      <c r="B16" s="22" t="s">
        <v>108</v>
      </c>
      <c r="C16" s="77">
        <v>43.86</v>
      </c>
      <c r="D16" s="53">
        <v>23.85</v>
      </c>
      <c r="E16" s="87">
        <v>0.5437756497948016</v>
      </c>
    </row>
    <row r="17" spans="1:5" ht="16.5" customHeight="1">
      <c r="A17" s="19"/>
      <c r="B17" s="22" t="s">
        <v>110</v>
      </c>
      <c r="C17" s="77">
        <v>189.99</v>
      </c>
      <c r="D17" s="53">
        <v>155.76</v>
      </c>
      <c r="E17" s="87">
        <v>0.8198326227696193</v>
      </c>
    </row>
    <row r="18" spans="1:5" ht="16.5" customHeight="1">
      <c r="A18" s="19"/>
      <c r="B18" s="22" t="s">
        <v>139</v>
      </c>
      <c r="C18" s="77">
        <v>48818.87</v>
      </c>
      <c r="D18" s="60">
        <v>25417.06</v>
      </c>
      <c r="E18" s="87">
        <v>0.520640072168815</v>
      </c>
    </row>
    <row r="19" spans="1:5" ht="16.5" customHeight="1">
      <c r="A19" s="19"/>
      <c r="B19" s="22" t="s">
        <v>109</v>
      </c>
      <c r="C19" s="77">
        <v>46739.35</v>
      </c>
      <c r="D19" s="53">
        <v>30330.44</v>
      </c>
      <c r="E19" s="87">
        <v>0.6489272957368898</v>
      </c>
    </row>
    <row r="20" spans="1:5" ht="16.5" customHeight="1">
      <c r="A20" s="18" t="s">
        <v>49</v>
      </c>
      <c r="B20" s="21" t="s">
        <v>140</v>
      </c>
      <c r="C20" s="81">
        <v>0.99</v>
      </c>
      <c r="D20" s="57">
        <v>0</v>
      </c>
      <c r="E20" s="87" t="s">
        <v>195</v>
      </c>
    </row>
    <row r="21" spans="1:5" ht="16.5" customHeight="1">
      <c r="A21" s="18" t="s">
        <v>50</v>
      </c>
      <c r="B21" s="23" t="s">
        <v>175</v>
      </c>
      <c r="C21" s="99">
        <v>5124</v>
      </c>
      <c r="D21" s="57">
        <v>0</v>
      </c>
      <c r="E21" s="87" t="s">
        <v>195</v>
      </c>
    </row>
    <row r="22" spans="1:5" ht="16.5" customHeight="1">
      <c r="A22" s="18" t="s">
        <v>51</v>
      </c>
      <c r="B22" s="21" t="s">
        <v>132</v>
      </c>
      <c r="C22" s="81">
        <v>339896.69</v>
      </c>
      <c r="D22" s="57">
        <v>357240.43</v>
      </c>
      <c r="E22" s="87">
        <v>1.0510265045534866</v>
      </c>
    </row>
    <row r="23" spans="1:5" ht="16.5" customHeight="1">
      <c r="A23" s="18" t="s">
        <v>52</v>
      </c>
      <c r="B23" s="21" t="s">
        <v>156</v>
      </c>
      <c r="C23" s="81">
        <v>1055671.89</v>
      </c>
      <c r="D23" s="57">
        <v>294343.28</v>
      </c>
      <c r="E23" s="87">
        <v>0.27882079914053604</v>
      </c>
    </row>
    <row r="24" spans="1:11" ht="16.5" customHeight="1">
      <c r="A24" s="18" t="s">
        <v>53</v>
      </c>
      <c r="B24" s="21" t="s">
        <v>111</v>
      </c>
      <c r="C24" s="81">
        <v>132573.15000000002</v>
      </c>
      <c r="D24" s="57">
        <v>241869.18</v>
      </c>
      <c r="E24" s="87">
        <v>1.824420555746016</v>
      </c>
      <c r="F24" s="46"/>
      <c r="G24" s="46"/>
      <c r="H24" s="46"/>
      <c r="I24" s="46"/>
      <c r="J24" s="46"/>
      <c r="K24" s="46"/>
    </row>
    <row r="25" spans="1:11" ht="16.5" customHeight="1">
      <c r="A25" s="19"/>
      <c r="B25" s="22" t="s">
        <v>112</v>
      </c>
      <c r="C25" s="77">
        <v>59085.14</v>
      </c>
      <c r="D25" s="53">
        <v>99685.7</v>
      </c>
      <c r="E25" s="87">
        <v>1.687153487323547</v>
      </c>
      <c r="F25" s="46"/>
      <c r="G25" s="46"/>
      <c r="H25" s="46"/>
      <c r="I25" s="46"/>
      <c r="J25" s="46"/>
      <c r="K25" s="46"/>
    </row>
    <row r="26" spans="1:11" ht="16.5" customHeight="1">
      <c r="A26" s="19"/>
      <c r="B26" s="22" t="s">
        <v>113</v>
      </c>
      <c r="C26" s="77">
        <v>0</v>
      </c>
      <c r="D26" s="53">
        <v>35.07</v>
      </c>
      <c r="E26" s="87" t="s">
        <v>195</v>
      </c>
      <c r="F26" s="46"/>
      <c r="G26" s="46"/>
      <c r="H26" s="46"/>
      <c r="I26" s="46"/>
      <c r="J26" s="46"/>
      <c r="K26" s="46"/>
    </row>
    <row r="27" spans="1:11" ht="16.5" customHeight="1">
      <c r="A27" s="19"/>
      <c r="B27" s="22" t="s">
        <v>116</v>
      </c>
      <c r="C27" s="77">
        <v>35484.87</v>
      </c>
      <c r="D27" s="60">
        <v>64497.82</v>
      </c>
      <c r="E27" s="87">
        <v>1.817614662249009</v>
      </c>
      <c r="F27" s="46"/>
      <c r="G27" s="46"/>
      <c r="H27" s="46"/>
      <c r="I27" s="46"/>
      <c r="J27" s="46"/>
      <c r="K27" s="46"/>
    </row>
    <row r="28" spans="1:5" ht="16.5" customHeight="1">
      <c r="A28" s="19"/>
      <c r="B28" s="22" t="s">
        <v>143</v>
      </c>
      <c r="C28" s="77">
        <v>0</v>
      </c>
      <c r="D28" s="53">
        <v>6821.77</v>
      </c>
      <c r="E28" s="87" t="s">
        <v>195</v>
      </c>
    </row>
    <row r="29" spans="1:5" ht="16.5" customHeight="1">
      <c r="A29" s="19"/>
      <c r="B29" s="24" t="s">
        <v>166</v>
      </c>
      <c r="C29" s="98">
        <v>10705.41</v>
      </c>
      <c r="D29" s="53">
        <v>3219.06</v>
      </c>
      <c r="E29" s="87">
        <v>0.3006946954857404</v>
      </c>
    </row>
    <row r="30" spans="1:5" ht="16.5" customHeight="1">
      <c r="A30" s="19"/>
      <c r="B30" s="22" t="s">
        <v>115</v>
      </c>
      <c r="C30" s="77">
        <v>27297.73</v>
      </c>
      <c r="D30" s="75">
        <v>67609.76</v>
      </c>
      <c r="E30" s="87">
        <v>2.4767539278907074</v>
      </c>
    </row>
    <row r="31" spans="1:5" s="2" customFormat="1" ht="16.5" customHeight="1">
      <c r="A31" s="18" t="s">
        <v>54</v>
      </c>
      <c r="B31" s="21" t="s">
        <v>196</v>
      </c>
      <c r="C31" s="81">
        <v>0</v>
      </c>
      <c r="D31" s="62">
        <v>297999.99</v>
      </c>
      <c r="E31" s="87" t="s">
        <v>195</v>
      </c>
    </row>
    <row r="32" spans="1:5" s="2" customFormat="1" ht="16.5" customHeight="1">
      <c r="A32" s="18" t="s">
        <v>55</v>
      </c>
      <c r="B32" s="21" t="s">
        <v>189</v>
      </c>
      <c r="C32" s="81">
        <v>299832.98</v>
      </c>
      <c r="D32" s="57">
        <v>385182.54</v>
      </c>
      <c r="E32" s="87">
        <v>1.2846570113801357</v>
      </c>
    </row>
    <row r="33" spans="1:5" ht="16.5" customHeight="1">
      <c r="A33" s="18" t="s">
        <v>56</v>
      </c>
      <c r="B33" s="21" t="s">
        <v>114</v>
      </c>
      <c r="C33" s="81">
        <v>1891823.16</v>
      </c>
      <c r="D33" s="57">
        <v>1741991.65</v>
      </c>
      <c r="E33" s="87">
        <v>0.9208004674178955</v>
      </c>
    </row>
    <row r="34" spans="1:5" ht="16.5" customHeight="1">
      <c r="A34" s="29" t="s">
        <v>42</v>
      </c>
      <c r="B34" s="30"/>
      <c r="C34" s="73">
        <v>30182431.05</v>
      </c>
      <c r="D34" s="64">
        <v>37360207.39</v>
      </c>
      <c r="E34" s="88">
        <v>1.2378130617811847</v>
      </c>
    </row>
    <row r="36" spans="2:5" s="8" customFormat="1" ht="16.5" customHeight="1">
      <c r="B36" s="26"/>
      <c r="C36" s="7"/>
      <c r="D36" s="7"/>
      <c r="E36" s="44"/>
    </row>
    <row r="48" spans="4:5" ht="16.5" customHeight="1">
      <c r="D48" s="25"/>
      <c r="E48" s="25"/>
    </row>
    <row r="49" spans="4:5" ht="16.5" customHeight="1">
      <c r="D49" s="34"/>
      <c r="E49" s="34"/>
    </row>
    <row r="50" ht="16.5" customHeight="1">
      <c r="D50" s="119"/>
    </row>
    <row r="51" ht="16.5" customHeight="1">
      <c r="D51" s="119"/>
    </row>
    <row r="52" ht="16.5" customHeight="1">
      <c r="D52" s="25"/>
    </row>
    <row r="53" ht="16.5" customHeight="1">
      <c r="D53" s="28"/>
    </row>
    <row r="54" ht="16.5" customHeight="1">
      <c r="D54" s="28"/>
    </row>
    <row r="55" ht="16.5" customHeight="1">
      <c r="D55" s="28"/>
    </row>
    <row r="56" ht="16.5" customHeight="1">
      <c r="D56" s="44"/>
    </row>
    <row r="57" ht="16.5" customHeight="1">
      <c r="D57" s="28"/>
    </row>
    <row r="58" ht="16.5" customHeight="1">
      <c r="D58" s="28"/>
    </row>
    <row r="67" ht="16.5" customHeight="1">
      <c r="C67" s="44"/>
    </row>
  </sheetData>
  <sheetProtection/>
  <mergeCells count="5">
    <mergeCell ref="D50:D51"/>
    <mergeCell ref="A1:B2"/>
    <mergeCell ref="E1:E2"/>
    <mergeCell ref="C1:C2"/>
    <mergeCell ref="D1:D2"/>
  </mergeCells>
  <printOptions/>
  <pageMargins left="0.6299212598425197" right="0.2362204724409449" top="0.7480314960629921" bottom="0.7480314960629921" header="0.31496062992125984" footer="0.31496062992125984"/>
  <pageSetup firstPageNumber="6" useFirstPageNumber="1" fitToHeight="0" fitToWidth="1" horizontalDpi="600" verticalDpi="600" orientation="portrait" paperSize="9" scale="90" r:id="rId1"/>
  <headerFooter>
    <oddFooter>&amp;R&amp;P /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zoomScalePageLayoutView="0" workbookViewId="0" topLeftCell="A97">
      <selection activeCell="G110" sqref="G110"/>
    </sheetView>
  </sheetViews>
  <sheetFormatPr defaultColWidth="9.140625" defaultRowHeight="16.5" customHeight="1"/>
  <cols>
    <col min="1" max="1" width="2.8515625" style="25" customWidth="1"/>
    <col min="2" max="2" width="36.28125" style="25" customWidth="1"/>
    <col min="3" max="3" width="10.421875" style="7" customWidth="1"/>
    <col min="4" max="4" width="10.421875" style="9" customWidth="1"/>
    <col min="5" max="5" width="8.00390625" style="44" customWidth="1"/>
    <col min="6" max="16384" width="9.140625" style="1" customWidth="1"/>
  </cols>
  <sheetData>
    <row r="1" spans="1:5" ht="26.25" customHeight="1">
      <c r="A1" s="113" t="s">
        <v>185</v>
      </c>
      <c r="B1" s="114"/>
      <c r="C1" s="111" t="s">
        <v>193</v>
      </c>
      <c r="D1" s="111" t="s">
        <v>197</v>
      </c>
      <c r="E1" s="109" t="s">
        <v>191</v>
      </c>
    </row>
    <row r="2" spans="1:5" ht="26.25" customHeight="1">
      <c r="A2" s="115"/>
      <c r="B2" s="116"/>
      <c r="C2" s="112"/>
      <c r="D2" s="112"/>
      <c r="E2" s="110"/>
    </row>
    <row r="3" spans="1:5" s="2" customFormat="1" ht="16.5" customHeight="1">
      <c r="A3" s="40" t="s">
        <v>44</v>
      </c>
      <c r="B3" s="36" t="s">
        <v>130</v>
      </c>
      <c r="C3" s="50">
        <v>838363.6099999999</v>
      </c>
      <c r="D3" s="51">
        <v>1043595.88</v>
      </c>
      <c r="E3" s="70">
        <v>1.244801023746725</v>
      </c>
    </row>
    <row r="4" spans="1:5" ht="16.5" customHeight="1">
      <c r="A4" s="41"/>
      <c r="B4" s="37" t="s">
        <v>0</v>
      </c>
      <c r="C4" s="53">
        <v>1292.04</v>
      </c>
      <c r="D4" s="54">
        <v>9325.23</v>
      </c>
      <c r="E4" s="68">
        <v>7.21744682827157</v>
      </c>
    </row>
    <row r="5" spans="1:5" ht="16.5" customHeight="1">
      <c r="A5" s="41"/>
      <c r="B5" s="37" t="s">
        <v>1</v>
      </c>
      <c r="C5" s="53">
        <v>543.75</v>
      </c>
      <c r="D5" s="54">
        <v>447.6</v>
      </c>
      <c r="E5" s="68">
        <v>0.8231724137931035</v>
      </c>
    </row>
    <row r="6" spans="1:5" ht="16.5" customHeight="1">
      <c r="A6" s="41"/>
      <c r="B6" s="37" t="s">
        <v>2</v>
      </c>
      <c r="C6" s="53">
        <v>876.4</v>
      </c>
      <c r="D6" s="54">
        <v>243.02</v>
      </c>
      <c r="E6" s="68">
        <v>0.2772934732998631</v>
      </c>
    </row>
    <row r="7" spans="1:5" ht="16.5" customHeight="1">
      <c r="A7" s="41"/>
      <c r="B7" s="37" t="s">
        <v>88</v>
      </c>
      <c r="C7" s="53">
        <v>638874.95</v>
      </c>
      <c r="D7" s="54">
        <v>836157.15</v>
      </c>
      <c r="E7" s="68">
        <v>1.3087962675637854</v>
      </c>
    </row>
    <row r="8" spans="1:5" ht="16.5" customHeight="1">
      <c r="A8" s="41"/>
      <c r="B8" s="37" t="s">
        <v>3</v>
      </c>
      <c r="C8" s="56">
        <v>190754.03</v>
      </c>
      <c r="D8" s="54">
        <v>190795.67</v>
      </c>
      <c r="E8" s="68">
        <v>1.000218291587339</v>
      </c>
    </row>
    <row r="9" spans="1:5" ht="16.5" customHeight="1">
      <c r="A9" s="41"/>
      <c r="B9" s="37" t="s">
        <v>4</v>
      </c>
      <c r="C9" s="53">
        <v>6022.44</v>
      </c>
      <c r="D9" s="54">
        <v>6627.21</v>
      </c>
      <c r="E9" s="68">
        <v>1.1004194313268376</v>
      </c>
    </row>
    <row r="10" spans="1:5" s="2" customFormat="1" ht="16.5" customHeight="1">
      <c r="A10" s="42" t="s">
        <v>45</v>
      </c>
      <c r="B10" s="38" t="s">
        <v>5</v>
      </c>
      <c r="C10" s="57">
        <v>7936.7</v>
      </c>
      <c r="D10" s="58">
        <v>2536.2</v>
      </c>
      <c r="E10" s="70">
        <v>0.3195534668061033</v>
      </c>
    </row>
    <row r="11" spans="1:5" s="2" customFormat="1" ht="16.5" customHeight="1">
      <c r="A11" s="42" t="s">
        <v>46</v>
      </c>
      <c r="B11" s="38" t="s">
        <v>6</v>
      </c>
      <c r="C11" s="57">
        <v>104874.2</v>
      </c>
      <c r="D11" s="58">
        <v>219692.33</v>
      </c>
      <c r="E11" s="70">
        <v>2.094817695868002</v>
      </c>
    </row>
    <row r="12" spans="1:5" s="2" customFormat="1" ht="16.5" customHeight="1">
      <c r="A12" s="42" t="s">
        <v>47</v>
      </c>
      <c r="B12" s="38" t="s">
        <v>7</v>
      </c>
      <c r="C12" s="57">
        <v>2309129.25</v>
      </c>
      <c r="D12" s="58">
        <v>2781132.2600000002</v>
      </c>
      <c r="E12" s="70">
        <v>1.204407358314828</v>
      </c>
    </row>
    <row r="13" spans="1:5" ht="16.5" customHeight="1">
      <c r="A13" s="41"/>
      <c r="B13" s="37" t="s">
        <v>8</v>
      </c>
      <c r="C13" s="53">
        <v>111284.06</v>
      </c>
      <c r="D13" s="54">
        <v>133759.79</v>
      </c>
      <c r="E13" s="68">
        <v>1.2019671999745518</v>
      </c>
    </row>
    <row r="14" spans="1:5" ht="16.5" customHeight="1">
      <c r="A14" s="41"/>
      <c r="B14" s="37" t="s">
        <v>9</v>
      </c>
      <c r="C14" s="53">
        <v>2877.12</v>
      </c>
      <c r="D14" s="54">
        <v>366.87</v>
      </c>
      <c r="E14" s="68">
        <v>0.12751292959626293</v>
      </c>
    </row>
    <row r="15" spans="1:5" ht="16.5" customHeight="1">
      <c r="A15" s="41"/>
      <c r="B15" s="37" t="s">
        <v>10</v>
      </c>
      <c r="C15" s="53">
        <v>1948136.8</v>
      </c>
      <c r="D15" s="54">
        <v>2339163.29</v>
      </c>
      <c r="E15" s="68">
        <v>1.2007181887842784</v>
      </c>
    </row>
    <row r="16" spans="1:5" ht="16.5" customHeight="1">
      <c r="A16" s="41"/>
      <c r="B16" s="37" t="s">
        <v>92</v>
      </c>
      <c r="C16" s="53">
        <v>153407.29</v>
      </c>
      <c r="D16" s="54">
        <v>221967.63</v>
      </c>
      <c r="E16" s="68">
        <v>1.4469170924015409</v>
      </c>
    </row>
    <row r="17" spans="1:5" ht="16.5" customHeight="1">
      <c r="A17" s="41"/>
      <c r="B17" s="37" t="s">
        <v>97</v>
      </c>
      <c r="C17" s="53">
        <v>93423.98</v>
      </c>
      <c r="D17" s="54">
        <v>85874.68</v>
      </c>
      <c r="E17" s="68">
        <v>0.9191931236498381</v>
      </c>
    </row>
    <row r="18" spans="1:5" s="2" customFormat="1" ht="16.5" customHeight="1">
      <c r="A18" s="42" t="s">
        <v>48</v>
      </c>
      <c r="B18" s="38" t="s">
        <v>80</v>
      </c>
      <c r="C18" s="57">
        <v>76022</v>
      </c>
      <c r="D18" s="59">
        <v>96833.6</v>
      </c>
      <c r="E18" s="70">
        <v>1.2737575964852281</v>
      </c>
    </row>
    <row r="19" spans="1:5" ht="16.5" customHeight="1">
      <c r="A19" s="41"/>
      <c r="B19" s="37" t="s">
        <v>21</v>
      </c>
      <c r="C19" s="53">
        <v>35020</v>
      </c>
      <c r="D19" s="54">
        <v>44980</v>
      </c>
      <c r="E19" s="68">
        <v>1.284408909194746</v>
      </c>
    </row>
    <row r="20" spans="1:5" ht="16.5" customHeight="1">
      <c r="A20" s="41"/>
      <c r="B20" s="37" t="s">
        <v>152</v>
      </c>
      <c r="C20" s="53">
        <v>41002</v>
      </c>
      <c r="D20" s="54">
        <v>51853.6</v>
      </c>
      <c r="E20" s="68">
        <v>1.2646602604750987</v>
      </c>
    </row>
    <row r="21" spans="1:5" s="2" customFormat="1" ht="16.5" customHeight="1">
      <c r="A21" s="42" t="s">
        <v>49</v>
      </c>
      <c r="B21" s="38" t="s">
        <v>11</v>
      </c>
      <c r="C21" s="57">
        <v>270179.12</v>
      </c>
      <c r="D21" s="59">
        <v>248510.02</v>
      </c>
      <c r="E21" s="70">
        <v>0.9197972811518521</v>
      </c>
    </row>
    <row r="22" spans="1:5" ht="16.5" customHeight="1">
      <c r="A22" s="41"/>
      <c r="B22" s="37" t="s">
        <v>91</v>
      </c>
      <c r="C22" s="53">
        <v>120195.92</v>
      </c>
      <c r="D22" s="54">
        <v>49799.19</v>
      </c>
      <c r="E22" s="68">
        <v>0.4143168087569029</v>
      </c>
    </row>
    <row r="23" spans="1:5" ht="16.5" customHeight="1">
      <c r="A23" s="41"/>
      <c r="B23" s="37" t="s">
        <v>136</v>
      </c>
      <c r="C23" s="53">
        <v>149983.2</v>
      </c>
      <c r="D23" s="54">
        <v>198710.83</v>
      </c>
      <c r="E23" s="68">
        <v>1.3248872540391188</v>
      </c>
    </row>
    <row r="24" spans="1:5" s="2" customFormat="1" ht="16.5" customHeight="1">
      <c r="A24" s="42" t="s">
        <v>50</v>
      </c>
      <c r="B24" s="38" t="s">
        <v>12</v>
      </c>
      <c r="C24" s="57">
        <v>7823.81</v>
      </c>
      <c r="D24" s="58">
        <v>6946.9</v>
      </c>
      <c r="E24" s="70">
        <v>0.8879177791894229</v>
      </c>
    </row>
    <row r="25" spans="1:5" s="2" customFormat="1" ht="16.5" customHeight="1">
      <c r="A25" s="42" t="s">
        <v>51</v>
      </c>
      <c r="B25" s="38" t="s">
        <v>13</v>
      </c>
      <c r="C25" s="57">
        <v>25015.93</v>
      </c>
      <c r="D25" s="58">
        <v>28291.77</v>
      </c>
      <c r="E25" s="70">
        <v>1.1309501585589663</v>
      </c>
    </row>
    <row r="26" spans="1:5" s="2" customFormat="1" ht="16.5" customHeight="1">
      <c r="A26" s="42" t="s">
        <v>52</v>
      </c>
      <c r="B26" s="38" t="s">
        <v>14</v>
      </c>
      <c r="C26" s="57">
        <v>1079762.95</v>
      </c>
      <c r="D26" s="59">
        <v>1413841.05</v>
      </c>
      <c r="E26" s="70">
        <v>1.309399484396089</v>
      </c>
    </row>
    <row r="27" spans="1:5" ht="16.5" customHeight="1">
      <c r="A27" s="41"/>
      <c r="B27" s="37" t="s">
        <v>192</v>
      </c>
      <c r="C27" s="53">
        <v>166821.62</v>
      </c>
      <c r="D27" s="54">
        <v>183927.93</v>
      </c>
      <c r="E27" s="68">
        <v>1.1025425241644338</v>
      </c>
    </row>
    <row r="28" spans="1:5" ht="16.5" customHeight="1">
      <c r="A28" s="41"/>
      <c r="B28" s="37" t="s">
        <v>100</v>
      </c>
      <c r="C28" s="53">
        <v>8834.98</v>
      </c>
      <c r="D28" s="54">
        <v>12750.58</v>
      </c>
      <c r="E28" s="68">
        <v>1.4431928538604502</v>
      </c>
    </row>
    <row r="29" spans="1:5" ht="16.5" customHeight="1">
      <c r="A29" s="41"/>
      <c r="B29" s="37" t="s">
        <v>15</v>
      </c>
      <c r="C29" s="53">
        <v>21005</v>
      </c>
      <c r="D29" s="54">
        <v>22663</v>
      </c>
      <c r="E29" s="68">
        <v>1.078933587241133</v>
      </c>
    </row>
    <row r="30" spans="1:5" ht="16.5" customHeight="1">
      <c r="A30" s="41"/>
      <c r="B30" s="37" t="s">
        <v>16</v>
      </c>
      <c r="C30" s="53">
        <v>344239.16</v>
      </c>
      <c r="D30" s="54">
        <v>472931.24</v>
      </c>
      <c r="E30" s="68">
        <v>1.373844974522945</v>
      </c>
    </row>
    <row r="31" spans="1:5" ht="16.5" customHeight="1">
      <c r="A31" s="41"/>
      <c r="B31" s="37" t="s">
        <v>79</v>
      </c>
      <c r="C31" s="53">
        <v>19797.7</v>
      </c>
      <c r="D31" s="54">
        <v>5353.8</v>
      </c>
      <c r="E31" s="68">
        <v>0.2704253524399299</v>
      </c>
    </row>
    <row r="32" spans="1:5" ht="16.5" customHeight="1">
      <c r="A32" s="41"/>
      <c r="B32" s="37" t="s">
        <v>17</v>
      </c>
      <c r="C32" s="53">
        <v>61450</v>
      </c>
      <c r="D32" s="54">
        <v>122468</v>
      </c>
      <c r="E32" s="68">
        <v>1.9929698942229455</v>
      </c>
    </row>
    <row r="33" spans="1:5" ht="16.5" customHeight="1">
      <c r="A33" s="41"/>
      <c r="B33" s="37" t="s">
        <v>161</v>
      </c>
      <c r="C33" s="53">
        <v>0</v>
      </c>
      <c r="D33" s="54">
        <v>24417.89</v>
      </c>
      <c r="E33" s="68" t="s">
        <v>195</v>
      </c>
    </row>
    <row r="34" spans="1:5" ht="16.5" customHeight="1">
      <c r="A34" s="41"/>
      <c r="B34" s="37" t="s">
        <v>144</v>
      </c>
      <c r="C34" s="53">
        <v>37125</v>
      </c>
      <c r="D34" s="54">
        <v>39375</v>
      </c>
      <c r="E34" s="68">
        <v>1.0606060606060606</v>
      </c>
    </row>
    <row r="35" spans="1:5" ht="16.5" customHeight="1">
      <c r="A35" s="41"/>
      <c r="B35" s="37" t="s">
        <v>163</v>
      </c>
      <c r="C35" s="53">
        <v>0</v>
      </c>
      <c r="D35" s="54">
        <v>105.38</v>
      </c>
      <c r="E35" s="68" t="s">
        <v>195</v>
      </c>
    </row>
    <row r="36" spans="1:5" ht="16.5" customHeight="1">
      <c r="A36" s="41"/>
      <c r="B36" s="37" t="s">
        <v>98</v>
      </c>
      <c r="C36" s="53">
        <v>420489.49</v>
      </c>
      <c r="D36" s="54">
        <v>529848.23</v>
      </c>
      <c r="E36" s="68">
        <v>1.260074847530672</v>
      </c>
    </row>
    <row r="37" spans="1:5" s="2" customFormat="1" ht="16.5" customHeight="1">
      <c r="A37" s="42" t="s">
        <v>53</v>
      </c>
      <c r="B37" s="38" t="s">
        <v>18</v>
      </c>
      <c r="C37" s="57">
        <v>4633.6</v>
      </c>
      <c r="D37" s="58">
        <v>1000</v>
      </c>
      <c r="E37" s="70">
        <v>0.2158149171270718</v>
      </c>
    </row>
    <row r="38" spans="1:5" ht="16.5" customHeight="1">
      <c r="A38" s="41"/>
      <c r="B38" s="37" t="s">
        <v>40</v>
      </c>
      <c r="C38" s="53">
        <v>4633.6</v>
      </c>
      <c r="D38" s="54">
        <v>1000</v>
      </c>
      <c r="E38" s="68">
        <v>0.2158149171270718</v>
      </c>
    </row>
    <row r="39" spans="1:5" s="2" customFormat="1" ht="16.5" customHeight="1">
      <c r="A39" s="42" t="s">
        <v>54</v>
      </c>
      <c r="B39" s="38" t="s">
        <v>19</v>
      </c>
      <c r="C39" s="57">
        <v>188329</v>
      </c>
      <c r="D39" s="58">
        <v>201372.44</v>
      </c>
      <c r="E39" s="70">
        <v>1.0692587971050662</v>
      </c>
    </row>
    <row r="40" spans="1:5" s="2" customFormat="1" ht="16.5" customHeight="1">
      <c r="A40" s="42" t="s">
        <v>55</v>
      </c>
      <c r="B40" s="38" t="s">
        <v>85</v>
      </c>
      <c r="C40" s="57">
        <v>971</v>
      </c>
      <c r="D40" s="58">
        <v>8157.47</v>
      </c>
      <c r="E40" s="70">
        <v>8.401101956745624</v>
      </c>
    </row>
    <row r="41" spans="1:5" s="2" customFormat="1" ht="16.5" customHeight="1">
      <c r="A41" s="42" t="s">
        <v>56</v>
      </c>
      <c r="B41" s="38" t="s">
        <v>20</v>
      </c>
      <c r="C41" s="57">
        <v>1800835.7000000002</v>
      </c>
      <c r="D41" s="59">
        <v>4878601.49</v>
      </c>
      <c r="E41" s="70">
        <v>2.7090763971416156</v>
      </c>
    </row>
    <row r="42" spans="1:5" ht="16.5" customHeight="1">
      <c r="A42" s="41"/>
      <c r="B42" s="37" t="s">
        <v>22</v>
      </c>
      <c r="C42" s="53">
        <v>68245.66</v>
      </c>
      <c r="D42" s="54">
        <v>101554.86</v>
      </c>
      <c r="E42" s="68">
        <v>1.4880779231968744</v>
      </c>
    </row>
    <row r="43" spans="1:5" ht="16.5" customHeight="1">
      <c r="A43" s="41"/>
      <c r="B43" s="37" t="s">
        <v>23</v>
      </c>
      <c r="C43" s="53">
        <v>20992.08</v>
      </c>
      <c r="D43" s="54">
        <v>26058.68</v>
      </c>
      <c r="E43" s="68">
        <v>1.2413576929965968</v>
      </c>
    </row>
    <row r="44" spans="1:5" ht="16.5" customHeight="1">
      <c r="A44" s="41"/>
      <c r="B44" s="37" t="s">
        <v>24</v>
      </c>
      <c r="C44" s="53">
        <v>0</v>
      </c>
      <c r="D44" s="54">
        <v>19000</v>
      </c>
      <c r="E44" s="68" t="s">
        <v>195</v>
      </c>
    </row>
    <row r="45" spans="1:5" ht="16.5" customHeight="1">
      <c r="A45" s="41"/>
      <c r="B45" s="37" t="s">
        <v>89</v>
      </c>
      <c r="C45" s="53">
        <v>39245</v>
      </c>
      <c r="D45" s="54">
        <v>58576</v>
      </c>
      <c r="E45" s="68">
        <v>1.4925723022041024</v>
      </c>
    </row>
    <row r="46" spans="1:5" ht="16.5" customHeight="1">
      <c r="A46" s="41"/>
      <c r="B46" s="37" t="s">
        <v>99</v>
      </c>
      <c r="C46" s="53">
        <v>19840</v>
      </c>
      <c r="D46" s="54">
        <v>49130</v>
      </c>
      <c r="E46" s="68">
        <v>2.4763104838709675</v>
      </c>
    </row>
    <row r="47" spans="1:5" ht="16.5" customHeight="1">
      <c r="A47" s="41"/>
      <c r="B47" s="37" t="s">
        <v>25</v>
      </c>
      <c r="C47" s="53">
        <v>8640</v>
      </c>
      <c r="D47" s="54">
        <v>8640</v>
      </c>
      <c r="E47" s="68">
        <v>1</v>
      </c>
    </row>
    <row r="48" spans="1:5" ht="16.5" customHeight="1">
      <c r="A48" s="41"/>
      <c r="B48" s="37" t="s">
        <v>90</v>
      </c>
      <c r="C48" s="53">
        <v>11081.68</v>
      </c>
      <c r="D48" s="54">
        <v>2818</v>
      </c>
      <c r="E48" s="68">
        <v>0.25429357281567416</v>
      </c>
    </row>
    <row r="49" spans="1:5" ht="16.5" customHeight="1">
      <c r="A49" s="41"/>
      <c r="B49" s="37" t="s">
        <v>96</v>
      </c>
      <c r="C49" s="53">
        <v>22598.59</v>
      </c>
      <c r="D49" s="54">
        <v>57070</v>
      </c>
      <c r="E49" s="68">
        <v>2.525378795756726</v>
      </c>
    </row>
    <row r="50" spans="1:5" ht="16.5" customHeight="1">
      <c r="A50" s="41"/>
      <c r="B50" s="37" t="s">
        <v>86</v>
      </c>
      <c r="C50" s="53">
        <v>28675</v>
      </c>
      <c r="D50" s="54">
        <v>85095.14</v>
      </c>
      <c r="E50" s="68">
        <v>2.967572449869224</v>
      </c>
    </row>
    <row r="51" spans="1:5" ht="16.5" customHeight="1">
      <c r="A51" s="41"/>
      <c r="B51" s="37" t="s">
        <v>87</v>
      </c>
      <c r="C51" s="53">
        <v>11402.5</v>
      </c>
      <c r="D51" s="54">
        <v>57476.12</v>
      </c>
      <c r="E51" s="68">
        <v>5.040659504494629</v>
      </c>
    </row>
    <row r="52" spans="1:5" ht="16.5" customHeight="1">
      <c r="A52" s="41"/>
      <c r="B52" s="37" t="s">
        <v>26</v>
      </c>
      <c r="C52" s="53">
        <v>141162</v>
      </c>
      <c r="D52" s="54">
        <v>144014.09</v>
      </c>
      <c r="E52" s="68">
        <v>1.020204375115116</v>
      </c>
    </row>
    <row r="53" spans="1:5" ht="16.5" customHeight="1">
      <c r="A53" s="41"/>
      <c r="B53" s="37" t="s">
        <v>104</v>
      </c>
      <c r="C53" s="53">
        <v>180178.29</v>
      </c>
      <c r="D53" s="54">
        <v>186308.64</v>
      </c>
      <c r="E53" s="68">
        <v>1.0340237994266679</v>
      </c>
    </row>
    <row r="54" spans="1:5" ht="16.5" customHeight="1">
      <c r="A54" s="41"/>
      <c r="B54" s="37" t="s">
        <v>154</v>
      </c>
      <c r="C54" s="53">
        <v>35022</v>
      </c>
      <c r="D54" s="54">
        <v>87559.4</v>
      </c>
      <c r="E54" s="68">
        <v>2.500125635314945</v>
      </c>
    </row>
    <row r="55" spans="1:5" ht="16.5" customHeight="1">
      <c r="A55" s="41"/>
      <c r="B55" s="37" t="s">
        <v>180</v>
      </c>
      <c r="C55" s="53">
        <v>11088</v>
      </c>
      <c r="D55" s="54">
        <v>10058</v>
      </c>
      <c r="E55" s="68">
        <v>0.9071067821067821</v>
      </c>
    </row>
    <row r="56" spans="1:5" ht="16.5" customHeight="1">
      <c r="A56" s="41"/>
      <c r="B56" s="37" t="s">
        <v>146</v>
      </c>
      <c r="C56" s="53">
        <v>29060.1</v>
      </c>
      <c r="D56" s="54">
        <v>29115.1</v>
      </c>
      <c r="E56" s="68">
        <v>1.0018926294128376</v>
      </c>
    </row>
    <row r="57" spans="1:5" ht="16.5" customHeight="1">
      <c r="A57" s="41"/>
      <c r="B57" s="37" t="s">
        <v>93</v>
      </c>
      <c r="C57" s="53">
        <v>52500</v>
      </c>
      <c r="D57" s="54">
        <v>45000</v>
      </c>
      <c r="E57" s="68">
        <v>0.8571428571428571</v>
      </c>
    </row>
    <row r="58" spans="1:5" ht="16.5" customHeight="1">
      <c r="A58" s="41"/>
      <c r="B58" s="37" t="s">
        <v>155</v>
      </c>
      <c r="C58" s="53">
        <v>0</v>
      </c>
      <c r="D58" s="54">
        <v>32603.1</v>
      </c>
      <c r="E58" s="68" t="s">
        <v>195</v>
      </c>
    </row>
    <row r="59" spans="1:6" ht="16.5" customHeight="1">
      <c r="A59" s="41"/>
      <c r="B59" s="37" t="s">
        <v>179</v>
      </c>
      <c r="C59" s="53">
        <v>0</v>
      </c>
      <c r="D59" s="54">
        <v>54791</v>
      </c>
      <c r="E59" s="68" t="s">
        <v>195</v>
      </c>
      <c r="F59" s="47"/>
    </row>
    <row r="60" spans="1:6" ht="16.5" customHeight="1">
      <c r="A60" s="41"/>
      <c r="B60" s="37" t="s">
        <v>158</v>
      </c>
      <c r="C60" s="53">
        <v>1121104.8</v>
      </c>
      <c r="D60" s="54">
        <v>3525733.36</v>
      </c>
      <c r="E60" s="68">
        <v>3.144874020698154</v>
      </c>
      <c r="F60" s="47"/>
    </row>
    <row r="61" spans="1:6" ht="16.5" customHeight="1">
      <c r="A61" s="41"/>
      <c r="B61" s="37" t="s">
        <v>190</v>
      </c>
      <c r="C61" s="53">
        <v>0</v>
      </c>
      <c r="D61" s="54">
        <v>298000</v>
      </c>
      <c r="E61" s="68" t="s">
        <v>195</v>
      </c>
      <c r="F61" s="47"/>
    </row>
    <row r="62" spans="1:6" s="2" customFormat="1" ht="16.5" customHeight="1">
      <c r="A62" s="42" t="s">
        <v>57</v>
      </c>
      <c r="B62" s="38" t="s">
        <v>27</v>
      </c>
      <c r="C62" s="57">
        <v>4391748.44</v>
      </c>
      <c r="D62" s="58">
        <v>5425409.84</v>
      </c>
      <c r="E62" s="70">
        <v>1.2353644372217274</v>
      </c>
      <c r="F62" s="48"/>
    </row>
    <row r="63" spans="1:5" s="2" customFormat="1" ht="16.5" customHeight="1">
      <c r="A63" s="42" t="s">
        <v>58</v>
      </c>
      <c r="B63" s="38" t="s">
        <v>28</v>
      </c>
      <c r="C63" s="57">
        <v>2710.71</v>
      </c>
      <c r="D63" s="58">
        <v>3489.27</v>
      </c>
      <c r="E63" s="70">
        <v>1.2872162643735405</v>
      </c>
    </row>
    <row r="64" spans="1:5" s="2" customFormat="1" ht="16.5" customHeight="1">
      <c r="A64" s="42" t="s">
        <v>59</v>
      </c>
      <c r="B64" s="38" t="s">
        <v>29</v>
      </c>
      <c r="C64" s="57">
        <v>212306</v>
      </c>
      <c r="D64" s="58">
        <v>248169.59</v>
      </c>
      <c r="E64" s="70">
        <v>1.168924053017814</v>
      </c>
    </row>
    <row r="65" spans="1:5" s="2" customFormat="1" ht="16.5" customHeight="1">
      <c r="A65" s="42" t="s">
        <v>60</v>
      </c>
      <c r="B65" s="38" t="s">
        <v>30</v>
      </c>
      <c r="C65" s="57">
        <v>20852.48</v>
      </c>
      <c r="D65" s="58">
        <v>26516.12</v>
      </c>
      <c r="E65" s="70">
        <v>1.2716051040451783</v>
      </c>
    </row>
    <row r="66" spans="1:5" s="2" customFormat="1" ht="16.5" customHeight="1">
      <c r="A66" s="42" t="s">
        <v>61</v>
      </c>
      <c r="B66" s="38" t="s">
        <v>31</v>
      </c>
      <c r="C66" s="57">
        <v>435007.62</v>
      </c>
      <c r="D66" s="58">
        <v>427069.9</v>
      </c>
      <c r="E66" s="70">
        <v>0.9817526874586703</v>
      </c>
    </row>
    <row r="67" spans="1:5" s="2" customFormat="1" ht="16.5" customHeight="1">
      <c r="A67" s="42" t="s">
        <v>62</v>
      </c>
      <c r="B67" s="38" t="s">
        <v>151</v>
      </c>
      <c r="C67" s="57">
        <v>593.18</v>
      </c>
      <c r="D67" s="58">
        <v>0</v>
      </c>
      <c r="E67" s="68" t="s">
        <v>195</v>
      </c>
    </row>
    <row r="68" spans="1:5" s="2" customFormat="1" ht="16.5" customHeight="1">
      <c r="A68" s="42" t="s">
        <v>63</v>
      </c>
      <c r="B68" s="38" t="s">
        <v>32</v>
      </c>
      <c r="C68" s="57">
        <v>432256.42</v>
      </c>
      <c r="D68" s="59">
        <v>433547.06</v>
      </c>
      <c r="E68" s="70">
        <v>1.0029858203147104</v>
      </c>
    </row>
    <row r="69" spans="1:5" ht="16.5" customHeight="1">
      <c r="A69" s="41"/>
      <c r="B69" s="37" t="s">
        <v>145</v>
      </c>
      <c r="C69" s="53">
        <v>5157.46</v>
      </c>
      <c r="D69" s="54">
        <v>5157.45</v>
      </c>
      <c r="E69" s="68">
        <v>0.9999980610610649</v>
      </c>
    </row>
    <row r="70" spans="1:5" ht="16.5" customHeight="1">
      <c r="A70" s="41"/>
      <c r="B70" s="37" t="s">
        <v>101</v>
      </c>
      <c r="C70" s="53">
        <v>6633.9</v>
      </c>
      <c r="D70" s="54">
        <v>6841.26</v>
      </c>
      <c r="E70" s="68">
        <v>1.0312576312576314</v>
      </c>
    </row>
    <row r="71" spans="1:5" ht="16.5" customHeight="1">
      <c r="A71" s="41"/>
      <c r="B71" s="37" t="s">
        <v>133</v>
      </c>
      <c r="C71" s="53">
        <v>9747</v>
      </c>
      <c r="D71" s="54">
        <v>9749.77</v>
      </c>
      <c r="E71" s="68">
        <v>1.0002841900071817</v>
      </c>
    </row>
    <row r="72" spans="1:5" ht="16.5" customHeight="1">
      <c r="A72" s="41"/>
      <c r="B72" s="37" t="s">
        <v>102</v>
      </c>
      <c r="C72" s="53">
        <v>1000</v>
      </c>
      <c r="D72" s="54">
        <v>1000</v>
      </c>
      <c r="E72" s="68">
        <v>1</v>
      </c>
    </row>
    <row r="73" spans="1:5" ht="16.5" customHeight="1">
      <c r="A73" s="41"/>
      <c r="B73" s="37" t="s">
        <v>162</v>
      </c>
      <c r="C73" s="53">
        <v>0</v>
      </c>
      <c r="D73" s="54">
        <v>1080.51</v>
      </c>
      <c r="E73" s="68" t="s">
        <v>195</v>
      </c>
    </row>
    <row r="74" spans="1:5" ht="16.5" customHeight="1">
      <c r="A74" s="41"/>
      <c r="B74" s="37" t="s">
        <v>103</v>
      </c>
      <c r="C74" s="53">
        <v>409718.06</v>
      </c>
      <c r="D74" s="54">
        <v>409718.07</v>
      </c>
      <c r="E74" s="68">
        <v>1.0000000244070277</v>
      </c>
    </row>
    <row r="75" spans="1:5" s="2" customFormat="1" ht="16.5" customHeight="1">
      <c r="A75" s="42" t="s">
        <v>64</v>
      </c>
      <c r="B75" s="38" t="s">
        <v>33</v>
      </c>
      <c r="C75" s="57">
        <v>10756.12</v>
      </c>
      <c r="D75" s="58">
        <v>12539.99</v>
      </c>
      <c r="E75" s="70">
        <v>1.1658469782784127</v>
      </c>
    </row>
    <row r="76" spans="1:5" s="2" customFormat="1" ht="16.5" customHeight="1">
      <c r="A76" s="42" t="s">
        <v>65</v>
      </c>
      <c r="B76" s="38" t="s">
        <v>34</v>
      </c>
      <c r="C76" s="57">
        <v>48711.24</v>
      </c>
      <c r="D76" s="58">
        <v>19620</v>
      </c>
      <c r="E76" s="70">
        <v>0.40278178096061606</v>
      </c>
    </row>
    <row r="77" spans="1:5" s="2" customFormat="1" ht="16.5" customHeight="1">
      <c r="A77" s="42" t="s">
        <v>66</v>
      </c>
      <c r="B77" s="38" t="s">
        <v>84</v>
      </c>
      <c r="C77" s="57">
        <v>464.59</v>
      </c>
      <c r="D77" s="76">
        <v>7275.7</v>
      </c>
      <c r="E77" s="70">
        <v>15.660474827267054</v>
      </c>
    </row>
    <row r="78" spans="1:5" s="2" customFormat="1" ht="16.5" customHeight="1">
      <c r="A78" s="42" t="s">
        <v>67</v>
      </c>
      <c r="B78" s="38" t="s">
        <v>131</v>
      </c>
      <c r="C78" s="57">
        <v>913.75</v>
      </c>
      <c r="D78" s="58">
        <v>5817.41</v>
      </c>
      <c r="E78" s="70">
        <v>6.366522571819425</v>
      </c>
    </row>
    <row r="79" spans="1:5" s="2" customFormat="1" ht="16.5" customHeight="1">
      <c r="A79" s="42" t="s">
        <v>68</v>
      </c>
      <c r="B79" s="38" t="s">
        <v>35</v>
      </c>
      <c r="C79" s="57">
        <v>9245037.76</v>
      </c>
      <c r="D79" s="58">
        <v>10167645.71</v>
      </c>
      <c r="E79" s="70">
        <v>1.0997949358294457</v>
      </c>
    </row>
    <row r="80" spans="1:5" s="2" customFormat="1" ht="16.5" customHeight="1">
      <c r="A80" s="42" t="s">
        <v>69</v>
      </c>
      <c r="B80" s="38" t="s">
        <v>82</v>
      </c>
      <c r="C80" s="57">
        <v>1422789.26</v>
      </c>
      <c r="D80" s="58">
        <v>1577543.6</v>
      </c>
      <c r="E80" s="70">
        <v>1.1087682795693863</v>
      </c>
    </row>
    <row r="81" spans="1:5" s="2" customFormat="1" ht="16.5" customHeight="1">
      <c r="A81" s="42" t="s">
        <v>70</v>
      </c>
      <c r="B81" s="38" t="s">
        <v>134</v>
      </c>
      <c r="C81" s="57">
        <v>15589.71</v>
      </c>
      <c r="D81" s="58">
        <v>4687.77</v>
      </c>
      <c r="E81" s="70">
        <v>0.3006964209084069</v>
      </c>
    </row>
    <row r="82" spans="1:5" s="2" customFormat="1" ht="16.5" customHeight="1">
      <c r="A82" s="42" t="s">
        <v>71</v>
      </c>
      <c r="B82" s="38" t="s">
        <v>36</v>
      </c>
      <c r="C82" s="57">
        <v>332000</v>
      </c>
      <c r="D82" s="59">
        <v>522550</v>
      </c>
      <c r="E82" s="70">
        <v>1.57394578313253</v>
      </c>
    </row>
    <row r="83" spans="1:8" ht="16.5" customHeight="1">
      <c r="A83" s="41"/>
      <c r="B83" s="37" t="s">
        <v>94</v>
      </c>
      <c r="C83" s="53">
        <v>121000</v>
      </c>
      <c r="D83" s="54">
        <v>124000</v>
      </c>
      <c r="E83" s="68">
        <v>1.024793388429752</v>
      </c>
      <c r="F83" s="2"/>
      <c r="G83" s="2"/>
      <c r="H83" s="2"/>
    </row>
    <row r="84" spans="1:8" ht="16.5" customHeight="1">
      <c r="A84" s="41"/>
      <c r="B84" s="37" t="s">
        <v>171</v>
      </c>
      <c r="C84" s="53">
        <v>179000</v>
      </c>
      <c r="D84" s="54">
        <v>348550</v>
      </c>
      <c r="E84" s="68">
        <v>1.9472067039106145</v>
      </c>
      <c r="F84" s="2"/>
      <c r="G84" s="2"/>
      <c r="H84" s="2"/>
    </row>
    <row r="85" spans="1:8" ht="16.5" customHeight="1">
      <c r="A85" s="41"/>
      <c r="B85" s="37" t="s">
        <v>172</v>
      </c>
      <c r="C85" s="53">
        <v>8000</v>
      </c>
      <c r="D85" s="54">
        <v>24000</v>
      </c>
      <c r="E85" s="68">
        <v>3</v>
      </c>
      <c r="F85" s="2"/>
      <c r="G85" s="2"/>
      <c r="H85" s="2"/>
    </row>
    <row r="86" spans="1:8" ht="16.5" customHeight="1">
      <c r="A86" s="41"/>
      <c r="B86" s="37" t="s">
        <v>95</v>
      </c>
      <c r="C86" s="53">
        <v>15000</v>
      </c>
      <c r="D86" s="54">
        <v>21500</v>
      </c>
      <c r="E86" s="68">
        <v>1.4333333333333333</v>
      </c>
      <c r="F86" s="2"/>
      <c r="G86" s="2"/>
      <c r="H86" s="2"/>
    </row>
    <row r="87" spans="1:5" ht="16.5" customHeight="1">
      <c r="A87" s="41"/>
      <c r="B87" s="22" t="s">
        <v>181</v>
      </c>
      <c r="C87" s="77">
        <v>9000</v>
      </c>
      <c r="D87" s="54">
        <v>4500</v>
      </c>
      <c r="E87" s="68">
        <v>0.5</v>
      </c>
    </row>
    <row r="88" spans="1:5" s="2" customFormat="1" ht="16.5" customHeight="1">
      <c r="A88" s="42" t="s">
        <v>72</v>
      </c>
      <c r="B88" s="38" t="s">
        <v>182</v>
      </c>
      <c r="C88" s="57">
        <v>0</v>
      </c>
      <c r="D88" s="58">
        <v>59470.44</v>
      </c>
      <c r="E88" s="70" t="s">
        <v>195</v>
      </c>
    </row>
    <row r="89" spans="1:5" s="2" customFormat="1" ht="16.5" customHeight="1">
      <c r="A89" s="42" t="s">
        <v>73</v>
      </c>
      <c r="B89" s="38" t="s">
        <v>149</v>
      </c>
      <c r="C89" s="57">
        <v>0</v>
      </c>
      <c r="D89" s="58">
        <v>19687.5</v>
      </c>
      <c r="E89" s="70" t="s">
        <v>195</v>
      </c>
    </row>
    <row r="90" spans="1:5" s="2" customFormat="1" ht="16.5" customHeight="1">
      <c r="A90" s="42" t="s">
        <v>74</v>
      </c>
      <c r="B90" s="38" t="s">
        <v>37</v>
      </c>
      <c r="C90" s="57">
        <v>158997.93</v>
      </c>
      <c r="D90" s="58">
        <v>142704.39</v>
      </c>
      <c r="E90" s="70">
        <v>0.8975235715332899</v>
      </c>
    </row>
    <row r="91" spans="1:5" s="2" customFormat="1" ht="16.5" customHeight="1">
      <c r="A91" s="42" t="s">
        <v>75</v>
      </c>
      <c r="B91" s="38" t="s">
        <v>38</v>
      </c>
      <c r="C91" s="57">
        <v>102.84</v>
      </c>
      <c r="D91" s="58">
        <v>129.43</v>
      </c>
      <c r="E91" s="70">
        <v>1.2585569817191755</v>
      </c>
    </row>
    <row r="92" spans="1:5" s="2" customFormat="1" ht="16.5" customHeight="1">
      <c r="A92" s="42" t="s">
        <v>76</v>
      </c>
      <c r="B92" s="38" t="s">
        <v>83</v>
      </c>
      <c r="C92" s="57">
        <v>10122.51</v>
      </c>
      <c r="D92" s="58">
        <v>241079.26</v>
      </c>
      <c r="E92" s="70">
        <v>23.816154293747303</v>
      </c>
    </row>
    <row r="93" spans="1:5" s="2" customFormat="1" ht="16.5" customHeight="1">
      <c r="A93" s="42" t="s">
        <v>77</v>
      </c>
      <c r="B93" s="38" t="s">
        <v>150</v>
      </c>
      <c r="C93" s="57">
        <v>3000</v>
      </c>
      <c r="D93" s="58">
        <v>0</v>
      </c>
      <c r="E93" s="70" t="s">
        <v>195</v>
      </c>
    </row>
    <row r="94" spans="1:5" s="2" customFormat="1" ht="16.5" customHeight="1">
      <c r="A94" s="42" t="s">
        <v>78</v>
      </c>
      <c r="B94" s="38" t="s">
        <v>39</v>
      </c>
      <c r="C94" s="57">
        <v>923.65</v>
      </c>
      <c r="D94" s="58">
        <v>1</v>
      </c>
      <c r="E94" s="70">
        <v>0.0010826611811833487</v>
      </c>
    </row>
    <row r="95" spans="1:5" s="2" customFormat="1" ht="16.5" customHeight="1">
      <c r="A95" s="42" t="s">
        <v>183</v>
      </c>
      <c r="B95" s="38" t="s">
        <v>126</v>
      </c>
      <c r="C95" s="57">
        <v>1586313</v>
      </c>
      <c r="D95" s="58">
        <v>1774471.98</v>
      </c>
      <c r="E95" s="70">
        <v>1.1186140314048993</v>
      </c>
    </row>
    <row r="96" spans="1:5" ht="16.5" customHeight="1">
      <c r="A96" s="117" t="s">
        <v>41</v>
      </c>
      <c r="B96" s="118"/>
      <c r="C96" s="78">
        <v>25045074.08</v>
      </c>
      <c r="D96" s="65">
        <v>32049937.37</v>
      </c>
      <c r="E96" s="69">
        <v>1.279690260353185</v>
      </c>
    </row>
    <row r="97" spans="1:5" ht="16.5" customHeight="1">
      <c r="A97" s="117" t="s">
        <v>42</v>
      </c>
      <c r="B97" s="118"/>
      <c r="C97" s="78">
        <v>27551088.349999994</v>
      </c>
      <c r="D97" s="65">
        <v>35981587.88</v>
      </c>
      <c r="E97" s="69">
        <v>1.3059951542712835</v>
      </c>
    </row>
    <row r="98" spans="1:5" ht="16.5" customHeight="1">
      <c r="A98" s="120" t="s">
        <v>43</v>
      </c>
      <c r="B98" s="121"/>
      <c r="C98" s="66">
        <v>2506014.269999996</v>
      </c>
      <c r="D98" s="67">
        <v>3931650.5100000016</v>
      </c>
      <c r="E98" s="84"/>
    </row>
    <row r="99" ht="16.5" customHeight="1">
      <c r="D99" s="39"/>
    </row>
    <row r="101" spans="1:5" ht="24" customHeight="1">
      <c r="A101" s="113" t="s">
        <v>194</v>
      </c>
      <c r="B101" s="114"/>
      <c r="C101" s="111" t="s">
        <v>193</v>
      </c>
      <c r="D101" s="111" t="s">
        <v>197</v>
      </c>
      <c r="E101" s="109" t="s">
        <v>191</v>
      </c>
    </row>
    <row r="102" spans="1:5" ht="24" customHeight="1">
      <c r="A102" s="115"/>
      <c r="B102" s="116"/>
      <c r="C102" s="112"/>
      <c r="D102" s="112"/>
      <c r="E102" s="110"/>
    </row>
    <row r="103" spans="1:5" ht="15.75" customHeight="1">
      <c r="A103" s="31" t="s">
        <v>44</v>
      </c>
      <c r="B103" s="33" t="s">
        <v>117</v>
      </c>
      <c r="C103" s="79">
        <v>23102459.759999998</v>
      </c>
      <c r="D103" s="50">
        <v>30369097.75</v>
      </c>
      <c r="E103" s="86">
        <v>1.3145395800053112</v>
      </c>
    </row>
    <row r="104" spans="1:5" ht="15.75" customHeight="1">
      <c r="A104" s="19"/>
      <c r="B104" s="22" t="s">
        <v>105</v>
      </c>
      <c r="C104" s="77">
        <v>6450772.34</v>
      </c>
      <c r="D104" s="53">
        <v>8234308.9</v>
      </c>
      <c r="E104" s="86">
        <v>1.2764841891785008</v>
      </c>
    </row>
    <row r="105" spans="1:5" ht="15.75" customHeight="1">
      <c r="A105" s="19"/>
      <c r="B105" s="22" t="s">
        <v>106</v>
      </c>
      <c r="C105" s="77">
        <v>11711460.94</v>
      </c>
      <c r="D105" s="53">
        <v>15863450.87</v>
      </c>
      <c r="E105" s="86">
        <v>1.3545236543306953</v>
      </c>
    </row>
    <row r="106" spans="1:5" ht="15.75" customHeight="1">
      <c r="A106" s="19"/>
      <c r="B106" s="22" t="s">
        <v>121</v>
      </c>
      <c r="C106" s="77">
        <v>4030789.08</v>
      </c>
      <c r="D106" s="53">
        <v>5275491.21</v>
      </c>
      <c r="E106" s="86">
        <v>1.3087986260992848</v>
      </c>
    </row>
    <row r="107" spans="1:5" ht="15.75" customHeight="1">
      <c r="A107" s="19"/>
      <c r="B107" s="22" t="s">
        <v>122</v>
      </c>
      <c r="C107" s="77">
        <v>264939.84</v>
      </c>
      <c r="D107" s="53">
        <v>319605.04</v>
      </c>
      <c r="E107" s="86">
        <v>1.2063306145274337</v>
      </c>
    </row>
    <row r="108" spans="1:5" ht="15.75" customHeight="1">
      <c r="A108" s="19"/>
      <c r="B108" s="22" t="s">
        <v>123</v>
      </c>
      <c r="C108" s="77">
        <v>406318.52</v>
      </c>
      <c r="D108" s="53">
        <v>428614.5</v>
      </c>
      <c r="E108" s="86">
        <v>1.054873157147747</v>
      </c>
    </row>
    <row r="109" spans="1:5" ht="15.75" customHeight="1">
      <c r="A109" s="19"/>
      <c r="B109" s="22" t="s">
        <v>124</v>
      </c>
      <c r="C109" s="77">
        <v>9000</v>
      </c>
      <c r="D109" s="53">
        <v>9000</v>
      </c>
      <c r="E109" s="86">
        <v>1</v>
      </c>
    </row>
    <row r="110" spans="1:5" ht="15.75" customHeight="1">
      <c r="A110" s="19"/>
      <c r="B110" s="22" t="s">
        <v>127</v>
      </c>
      <c r="C110" s="77">
        <v>133553.9</v>
      </c>
      <c r="D110" s="53">
        <v>159453.48</v>
      </c>
      <c r="E110" s="86">
        <v>1.1939260478353684</v>
      </c>
    </row>
    <row r="111" spans="1:5" ht="15.75" customHeight="1">
      <c r="A111" s="19"/>
      <c r="B111" s="22" t="s">
        <v>125</v>
      </c>
      <c r="C111" s="77">
        <v>95625.14</v>
      </c>
      <c r="D111" s="53">
        <v>79173.75</v>
      </c>
      <c r="E111" s="86">
        <v>0.8279595721376198</v>
      </c>
    </row>
    <row r="112" spans="1:5" ht="15.75" customHeight="1">
      <c r="A112" s="18" t="s">
        <v>45</v>
      </c>
      <c r="B112" s="21" t="s">
        <v>118</v>
      </c>
      <c r="C112" s="81">
        <v>1397156.6</v>
      </c>
      <c r="D112" s="57">
        <v>1434469.8</v>
      </c>
      <c r="E112" s="86">
        <v>1.0267065266699524</v>
      </c>
    </row>
    <row r="113" spans="1:5" ht="15.75" customHeight="1">
      <c r="A113" s="18" t="s">
        <v>46</v>
      </c>
      <c r="B113" s="21" t="s">
        <v>119</v>
      </c>
      <c r="C113" s="81">
        <v>1176107.82</v>
      </c>
      <c r="D113" s="57">
        <v>1325131.77</v>
      </c>
      <c r="E113" s="86">
        <v>1.126709428732478</v>
      </c>
    </row>
    <row r="114" spans="1:5" ht="15.75" customHeight="1">
      <c r="A114" s="18" t="s">
        <v>47</v>
      </c>
      <c r="B114" s="21" t="s">
        <v>128</v>
      </c>
      <c r="C114" s="81">
        <v>41539</v>
      </c>
      <c r="D114" s="57">
        <v>46539</v>
      </c>
      <c r="E114" s="86">
        <v>1.120368810033944</v>
      </c>
    </row>
    <row r="115" spans="1:5" ht="15.75" customHeight="1">
      <c r="A115" s="18" t="s">
        <v>48</v>
      </c>
      <c r="B115" s="21" t="s">
        <v>107</v>
      </c>
      <c r="C115" s="81">
        <v>46973.2</v>
      </c>
      <c r="D115" s="57">
        <v>30510.05</v>
      </c>
      <c r="E115" s="86">
        <v>0.6495203648037605</v>
      </c>
    </row>
    <row r="116" spans="1:5" ht="15.75" customHeight="1">
      <c r="A116" s="19"/>
      <c r="B116" s="22" t="s">
        <v>108</v>
      </c>
      <c r="C116" s="77">
        <v>43.86</v>
      </c>
      <c r="D116" s="53">
        <v>23.85</v>
      </c>
      <c r="E116" s="86">
        <v>0.5437756497948016</v>
      </c>
    </row>
    <row r="117" spans="1:5" ht="15.75" customHeight="1">
      <c r="A117" s="19"/>
      <c r="B117" s="22" t="s">
        <v>110</v>
      </c>
      <c r="C117" s="77">
        <v>189.99</v>
      </c>
      <c r="D117" s="53">
        <v>155.76</v>
      </c>
      <c r="E117" s="86">
        <v>0.8198326227696193</v>
      </c>
    </row>
    <row r="118" spans="1:5" ht="15.75" customHeight="1">
      <c r="A118" s="19"/>
      <c r="B118" s="22" t="s">
        <v>109</v>
      </c>
      <c r="C118" s="77">
        <v>46739.35</v>
      </c>
      <c r="D118" s="53">
        <v>30330.44</v>
      </c>
      <c r="E118" s="86">
        <v>0.6489272957368898</v>
      </c>
    </row>
    <row r="119" spans="1:5" ht="15.75" customHeight="1">
      <c r="A119" s="18" t="s">
        <v>49</v>
      </c>
      <c r="B119" s="21" t="s">
        <v>140</v>
      </c>
      <c r="C119" s="81">
        <v>0.99</v>
      </c>
      <c r="D119" s="57">
        <v>0</v>
      </c>
      <c r="E119" s="86" t="s">
        <v>195</v>
      </c>
    </row>
    <row r="120" spans="1:5" ht="15.75" customHeight="1">
      <c r="A120" s="18" t="s">
        <v>50</v>
      </c>
      <c r="B120" s="21" t="s">
        <v>111</v>
      </c>
      <c r="C120" s="81">
        <v>68731.15</v>
      </c>
      <c r="D120" s="57">
        <v>237451.18000000002</v>
      </c>
      <c r="E120" s="86">
        <v>3.4547825840248567</v>
      </c>
    </row>
    <row r="121" spans="1:5" ht="15.75" customHeight="1">
      <c r="A121" s="19"/>
      <c r="B121" s="22" t="s">
        <v>112</v>
      </c>
      <c r="C121" s="77">
        <v>7848.14</v>
      </c>
      <c r="D121" s="53">
        <v>99685.7</v>
      </c>
      <c r="E121" s="86">
        <v>12.70182489099328</v>
      </c>
    </row>
    <row r="122" spans="1:5" ht="15.75" customHeight="1">
      <c r="A122" s="19"/>
      <c r="B122" s="22" t="s">
        <v>113</v>
      </c>
      <c r="C122" s="77">
        <v>0</v>
      </c>
      <c r="D122" s="53">
        <v>35.07</v>
      </c>
      <c r="E122" s="86" t="s">
        <v>195</v>
      </c>
    </row>
    <row r="123" spans="1:5" ht="15.75" customHeight="1">
      <c r="A123" s="19"/>
      <c r="B123" s="22" t="s">
        <v>143</v>
      </c>
      <c r="C123" s="77">
        <v>0</v>
      </c>
      <c r="D123" s="53">
        <v>6821.77</v>
      </c>
      <c r="E123" s="86" t="s">
        <v>195</v>
      </c>
    </row>
    <row r="124" spans="1:5" ht="15.75" customHeight="1">
      <c r="A124" s="19"/>
      <c r="B124" s="22" t="s">
        <v>115</v>
      </c>
      <c r="C124" s="77">
        <v>14692.73</v>
      </c>
      <c r="D124" s="53">
        <v>63191.76</v>
      </c>
      <c r="E124" s="86">
        <v>4.3008862206002565</v>
      </c>
    </row>
    <row r="125" spans="1:5" ht="15.75" customHeight="1">
      <c r="A125" s="43"/>
      <c r="B125" s="24" t="s">
        <v>166</v>
      </c>
      <c r="C125" s="98">
        <v>10705.41</v>
      </c>
      <c r="D125" s="89">
        <v>3219.06</v>
      </c>
      <c r="E125" s="86">
        <v>0.3006946954857404</v>
      </c>
    </row>
    <row r="126" spans="1:5" ht="15.75" customHeight="1">
      <c r="A126" s="19"/>
      <c r="B126" s="22" t="s">
        <v>116</v>
      </c>
      <c r="C126" s="77">
        <v>35484.87</v>
      </c>
      <c r="D126" s="53">
        <v>64497.82</v>
      </c>
      <c r="E126" s="86">
        <v>1.817614662249009</v>
      </c>
    </row>
    <row r="127" spans="1:5" ht="15.75" customHeight="1">
      <c r="A127" s="18" t="s">
        <v>51</v>
      </c>
      <c r="B127" s="21" t="s">
        <v>196</v>
      </c>
      <c r="C127" s="81">
        <v>0</v>
      </c>
      <c r="D127" s="57">
        <v>297999.99</v>
      </c>
      <c r="E127" s="86" t="s">
        <v>195</v>
      </c>
    </row>
    <row r="128" spans="1:5" ht="15.75" customHeight="1">
      <c r="A128" s="18" t="s">
        <v>52</v>
      </c>
      <c r="B128" s="21" t="s">
        <v>189</v>
      </c>
      <c r="C128" s="81">
        <v>123213.33</v>
      </c>
      <c r="D128" s="57">
        <v>296901.81</v>
      </c>
      <c r="E128" s="86">
        <v>0.4125068565474123</v>
      </c>
    </row>
    <row r="129" spans="1:5" ht="15.75" customHeight="1">
      <c r="A129" s="18" t="s">
        <v>53</v>
      </c>
      <c r="B129" s="21" t="s">
        <v>114</v>
      </c>
      <c r="C129" s="81">
        <v>1594906.5</v>
      </c>
      <c r="D129" s="57">
        <v>1658315.95</v>
      </c>
      <c r="E129" s="86">
        <v>0.9563529123414072</v>
      </c>
    </row>
    <row r="130" spans="1:5" ht="15.75" customHeight="1">
      <c r="A130" s="18" t="s">
        <v>54</v>
      </c>
      <c r="B130" s="21" t="s">
        <v>132</v>
      </c>
      <c r="C130" s="81">
        <v>0</v>
      </c>
      <c r="D130" s="57">
        <v>285170.58</v>
      </c>
      <c r="E130" s="86">
        <v>0.7504488947368422</v>
      </c>
    </row>
    <row r="131" spans="1:5" ht="15.75" customHeight="1">
      <c r="A131" s="117" t="s">
        <v>42</v>
      </c>
      <c r="B131" s="118"/>
      <c r="C131" s="78">
        <v>27551088.349999994</v>
      </c>
      <c r="D131" s="64">
        <v>35981587.88</v>
      </c>
      <c r="E131" s="69">
        <v>0.822790799693125</v>
      </c>
    </row>
  </sheetData>
  <sheetProtection/>
  <mergeCells count="12">
    <mergeCell ref="A131:B131"/>
    <mergeCell ref="E1:E2"/>
    <mergeCell ref="A1:B2"/>
    <mergeCell ref="A96:B96"/>
    <mergeCell ref="A101:B102"/>
    <mergeCell ref="C101:C102"/>
    <mergeCell ref="D101:D102"/>
    <mergeCell ref="E101:E102"/>
    <mergeCell ref="A98:B98"/>
    <mergeCell ref="A97:B97"/>
    <mergeCell ref="D1:D2"/>
    <mergeCell ref="C1:C2"/>
  </mergeCells>
  <printOptions/>
  <pageMargins left="0.7874015748031497" right="0.1968503937007874" top="0.5905511811023623" bottom="0.3937007874015748" header="0" footer="0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zoomScalePageLayoutView="0" workbookViewId="0" topLeftCell="A63">
      <selection activeCell="I76" sqref="I76"/>
    </sheetView>
  </sheetViews>
  <sheetFormatPr defaultColWidth="9.140625" defaultRowHeight="16.5" customHeight="1"/>
  <cols>
    <col min="1" max="1" width="3.421875" style="94" customWidth="1"/>
    <col min="2" max="2" width="34.140625" style="94" customWidth="1"/>
    <col min="3" max="3" width="10.421875" style="95" customWidth="1"/>
    <col min="4" max="4" width="10.421875" style="96" customWidth="1"/>
    <col min="5" max="5" width="8.00390625" style="97" customWidth="1"/>
    <col min="6" max="16384" width="9.140625" style="90" customWidth="1"/>
  </cols>
  <sheetData>
    <row r="1" spans="1:5" ht="26.25" customHeight="1">
      <c r="A1" s="113" t="s">
        <v>170</v>
      </c>
      <c r="B1" s="114"/>
      <c r="C1" s="111" t="s">
        <v>193</v>
      </c>
      <c r="D1" s="111" t="s">
        <v>197</v>
      </c>
      <c r="E1" s="109" t="s">
        <v>191</v>
      </c>
    </row>
    <row r="2" spans="1:5" ht="26.25" customHeight="1">
      <c r="A2" s="115"/>
      <c r="B2" s="116"/>
      <c r="C2" s="112"/>
      <c r="D2" s="112"/>
      <c r="E2" s="110"/>
    </row>
    <row r="3" spans="1:5" s="91" customFormat="1" ht="16.5" customHeight="1">
      <c r="A3" s="40" t="s">
        <v>44</v>
      </c>
      <c r="B3" s="33" t="s">
        <v>130</v>
      </c>
      <c r="C3" s="79">
        <v>253650.03999999998</v>
      </c>
      <c r="D3" s="80">
        <v>46882.56</v>
      </c>
      <c r="E3" s="71">
        <v>0.18483166807306634</v>
      </c>
    </row>
    <row r="4" spans="1:5" ht="16.5" customHeight="1">
      <c r="A4" s="41"/>
      <c r="B4" s="22" t="s">
        <v>2</v>
      </c>
      <c r="C4" s="77">
        <v>378.59</v>
      </c>
      <c r="D4" s="75">
        <v>48.44</v>
      </c>
      <c r="E4" s="72">
        <v>0.12794844026519453</v>
      </c>
    </row>
    <row r="5" spans="1:5" ht="16.5" customHeight="1">
      <c r="A5" s="41"/>
      <c r="B5" s="22" t="s">
        <v>135</v>
      </c>
      <c r="C5" s="77">
        <v>169826.47</v>
      </c>
      <c r="D5" s="75">
        <v>44547.06</v>
      </c>
      <c r="E5" s="72">
        <v>0.2623092854724001</v>
      </c>
    </row>
    <row r="6" spans="1:5" ht="16.5" customHeight="1">
      <c r="A6" s="41"/>
      <c r="B6" s="22" t="s">
        <v>174</v>
      </c>
      <c r="C6" s="77">
        <v>4974</v>
      </c>
      <c r="D6" s="75">
        <v>0</v>
      </c>
      <c r="E6" s="72" t="s">
        <v>195</v>
      </c>
    </row>
    <row r="7" spans="1:5" ht="16.5" customHeight="1">
      <c r="A7" s="41"/>
      <c r="B7" s="22" t="s">
        <v>88</v>
      </c>
      <c r="C7" s="77">
        <v>70417.41</v>
      </c>
      <c r="D7" s="75">
        <v>1752.1</v>
      </c>
      <c r="E7" s="72">
        <v>0.02488163083532893</v>
      </c>
    </row>
    <row r="8" spans="1:5" ht="16.5" customHeight="1">
      <c r="A8" s="41"/>
      <c r="B8" s="22" t="s">
        <v>3</v>
      </c>
      <c r="C8" s="77">
        <v>7196.11</v>
      </c>
      <c r="D8" s="75">
        <v>0</v>
      </c>
      <c r="E8" s="72" t="s">
        <v>195</v>
      </c>
    </row>
    <row r="9" spans="1:5" ht="16.5" customHeight="1">
      <c r="A9" s="41"/>
      <c r="B9" s="22" t="s">
        <v>4</v>
      </c>
      <c r="C9" s="77">
        <v>857.46</v>
      </c>
      <c r="D9" s="75">
        <v>534.96</v>
      </c>
      <c r="E9" s="72">
        <v>0.6238891610104261</v>
      </c>
    </row>
    <row r="10" spans="1:5" s="91" customFormat="1" ht="16.5" customHeight="1">
      <c r="A10" s="42" t="s">
        <v>45</v>
      </c>
      <c r="B10" s="21" t="s">
        <v>5</v>
      </c>
      <c r="C10" s="81">
        <v>0</v>
      </c>
      <c r="D10" s="82">
        <v>0</v>
      </c>
      <c r="E10" s="71" t="s">
        <v>195</v>
      </c>
    </row>
    <row r="11" spans="1:5" s="91" customFormat="1" ht="16.5" customHeight="1">
      <c r="A11" s="42" t="s">
        <v>46</v>
      </c>
      <c r="B11" s="21" t="s">
        <v>6</v>
      </c>
      <c r="C11" s="81">
        <v>803.88</v>
      </c>
      <c r="D11" s="82">
        <v>0</v>
      </c>
      <c r="E11" s="71" t="s">
        <v>195</v>
      </c>
    </row>
    <row r="12" spans="1:5" s="91" customFormat="1" ht="16.5" customHeight="1">
      <c r="A12" s="42" t="s">
        <v>47</v>
      </c>
      <c r="B12" s="21" t="s">
        <v>7</v>
      </c>
      <c r="C12" s="81">
        <v>30512.48</v>
      </c>
      <c r="D12" s="82">
        <v>9095.43</v>
      </c>
      <c r="E12" s="71">
        <v>0.2980888475797444</v>
      </c>
    </row>
    <row r="13" spans="1:5" ht="16.5" customHeight="1">
      <c r="A13" s="41"/>
      <c r="B13" s="22" t="s">
        <v>8</v>
      </c>
      <c r="C13" s="77">
        <v>330.55</v>
      </c>
      <c r="D13" s="75">
        <v>123.9</v>
      </c>
      <c r="E13" s="72">
        <v>0.3748298290727575</v>
      </c>
    </row>
    <row r="14" spans="1:5" ht="16.5" customHeight="1">
      <c r="A14" s="41"/>
      <c r="B14" s="22" t="s">
        <v>10</v>
      </c>
      <c r="C14" s="77">
        <v>30181.93</v>
      </c>
      <c r="D14" s="75">
        <v>8971.53</v>
      </c>
      <c r="E14" s="72">
        <v>0.2972483867002541</v>
      </c>
    </row>
    <row r="15" spans="1:5" s="91" customFormat="1" ht="16.5" customHeight="1">
      <c r="A15" s="42" t="s">
        <v>48</v>
      </c>
      <c r="B15" s="21" t="s">
        <v>80</v>
      </c>
      <c r="C15" s="81">
        <v>0</v>
      </c>
      <c r="D15" s="82">
        <v>0</v>
      </c>
      <c r="E15" s="71" t="s">
        <v>195</v>
      </c>
    </row>
    <row r="16" spans="1:5" s="91" customFormat="1" ht="16.5" customHeight="1">
      <c r="A16" s="42" t="s">
        <v>49</v>
      </c>
      <c r="B16" s="21" t="s">
        <v>11</v>
      </c>
      <c r="C16" s="81">
        <v>900</v>
      </c>
      <c r="D16" s="82">
        <v>0</v>
      </c>
      <c r="E16" s="71" t="s">
        <v>195</v>
      </c>
    </row>
    <row r="17" spans="1:5" ht="16.5" customHeight="1">
      <c r="A17" s="41"/>
      <c r="B17" s="22" t="s">
        <v>136</v>
      </c>
      <c r="C17" s="77">
        <v>900</v>
      </c>
      <c r="D17" s="75">
        <v>0</v>
      </c>
      <c r="E17" s="72" t="s">
        <v>195</v>
      </c>
    </row>
    <row r="18" spans="1:5" s="91" customFormat="1" ht="16.5" customHeight="1">
      <c r="A18" s="42" t="s">
        <v>50</v>
      </c>
      <c r="B18" s="21" t="s">
        <v>12</v>
      </c>
      <c r="C18" s="81">
        <v>0</v>
      </c>
      <c r="D18" s="82">
        <v>0</v>
      </c>
      <c r="E18" s="71" t="s">
        <v>195</v>
      </c>
    </row>
    <row r="19" spans="1:5" s="91" customFormat="1" ht="16.5" customHeight="1">
      <c r="A19" s="42" t="s">
        <v>51</v>
      </c>
      <c r="B19" s="21" t="s">
        <v>13</v>
      </c>
      <c r="C19" s="81">
        <v>16597.989999999998</v>
      </c>
      <c r="D19" s="82">
        <v>3427.54</v>
      </c>
      <c r="E19" s="71">
        <v>0.20650331757038054</v>
      </c>
    </row>
    <row r="20" spans="1:5" s="91" customFormat="1" ht="16.5" customHeight="1">
      <c r="A20" s="42" t="s">
        <v>52</v>
      </c>
      <c r="B20" s="21" t="s">
        <v>14</v>
      </c>
      <c r="C20" s="81">
        <v>249318.78</v>
      </c>
      <c r="D20" s="82">
        <v>22348.06</v>
      </c>
      <c r="E20" s="71">
        <v>0.08963648867526146</v>
      </c>
    </row>
    <row r="21" spans="1:5" ht="16.5" customHeight="1">
      <c r="A21" s="41"/>
      <c r="B21" s="22" t="s">
        <v>192</v>
      </c>
      <c r="C21" s="77">
        <v>4023</v>
      </c>
      <c r="D21" s="75">
        <v>1121</v>
      </c>
      <c r="E21" s="72">
        <v>0.2786477752920706</v>
      </c>
    </row>
    <row r="22" spans="1:5" ht="16.5" customHeight="1">
      <c r="A22" s="41"/>
      <c r="B22" s="22" t="s">
        <v>100</v>
      </c>
      <c r="C22" s="77">
        <v>1217.53</v>
      </c>
      <c r="D22" s="61">
        <v>0</v>
      </c>
      <c r="E22" s="72" t="s">
        <v>195</v>
      </c>
    </row>
    <row r="23" spans="1:5" ht="16.5" customHeight="1">
      <c r="A23" s="41"/>
      <c r="B23" s="22" t="s">
        <v>16</v>
      </c>
      <c r="C23" s="77">
        <v>16852.13</v>
      </c>
      <c r="D23" s="75">
        <v>2198</v>
      </c>
      <c r="E23" s="72">
        <v>0.1304286164419572</v>
      </c>
    </row>
    <row r="24" spans="1:5" ht="16.5" customHeight="1">
      <c r="A24" s="41"/>
      <c r="B24" s="22" t="s">
        <v>79</v>
      </c>
      <c r="C24" s="77">
        <v>1533.76</v>
      </c>
      <c r="D24" s="61">
        <v>0</v>
      </c>
      <c r="E24" s="72" t="s">
        <v>195</v>
      </c>
    </row>
    <row r="25" spans="1:5" ht="16.5" customHeight="1">
      <c r="A25" s="41"/>
      <c r="B25" s="22" t="s">
        <v>153</v>
      </c>
      <c r="C25" s="77">
        <v>121092.36</v>
      </c>
      <c r="D25" s="75">
        <v>19029.06</v>
      </c>
      <c r="E25" s="72">
        <v>0.1571450089832257</v>
      </c>
    </row>
    <row r="26" spans="1:5" ht="16.5" customHeight="1">
      <c r="A26" s="41"/>
      <c r="B26" s="22" t="s">
        <v>176</v>
      </c>
      <c r="C26" s="77">
        <v>104600</v>
      </c>
      <c r="D26" s="75">
        <v>0</v>
      </c>
      <c r="E26" s="72" t="s">
        <v>195</v>
      </c>
    </row>
    <row r="27" spans="1:5" s="91" customFormat="1" ht="16.5" customHeight="1">
      <c r="A27" s="42" t="s">
        <v>53</v>
      </c>
      <c r="B27" s="21" t="s">
        <v>18</v>
      </c>
      <c r="C27" s="81">
        <v>0</v>
      </c>
      <c r="D27" s="82">
        <v>0</v>
      </c>
      <c r="E27" s="71" t="s">
        <v>195</v>
      </c>
    </row>
    <row r="28" spans="1:5" s="91" customFormat="1" ht="16.5" customHeight="1">
      <c r="A28" s="42" t="s">
        <v>54</v>
      </c>
      <c r="B28" s="21" t="s">
        <v>19</v>
      </c>
      <c r="C28" s="81">
        <v>4974.98</v>
      </c>
      <c r="D28" s="63">
        <v>837.49</v>
      </c>
      <c r="E28" s="71">
        <v>0.1683403752376894</v>
      </c>
    </row>
    <row r="29" spans="1:5" s="91" customFormat="1" ht="16.5" customHeight="1">
      <c r="A29" s="42" t="s">
        <v>55</v>
      </c>
      <c r="B29" s="21" t="s">
        <v>85</v>
      </c>
      <c r="C29" s="81">
        <v>0</v>
      </c>
      <c r="D29" s="82">
        <v>84.19</v>
      </c>
      <c r="E29" s="71" t="s">
        <v>195</v>
      </c>
    </row>
    <row r="30" spans="1:5" s="91" customFormat="1" ht="16.5" customHeight="1">
      <c r="A30" s="42" t="s">
        <v>56</v>
      </c>
      <c r="B30" s="21" t="s">
        <v>20</v>
      </c>
      <c r="C30" s="81">
        <v>74532.36</v>
      </c>
      <c r="D30" s="82">
        <v>15965.56</v>
      </c>
      <c r="E30" s="71">
        <v>0.21420977411690706</v>
      </c>
    </row>
    <row r="31" spans="1:5" ht="16.5" customHeight="1">
      <c r="A31" s="41"/>
      <c r="B31" s="37" t="s">
        <v>22</v>
      </c>
      <c r="C31" s="53">
        <v>3222.86</v>
      </c>
      <c r="D31" s="75">
        <v>3261.56</v>
      </c>
      <c r="E31" s="72">
        <v>1.0120079680780425</v>
      </c>
    </row>
    <row r="32" spans="1:5" ht="16.5" customHeight="1">
      <c r="A32" s="41"/>
      <c r="B32" s="22" t="s">
        <v>24</v>
      </c>
      <c r="C32" s="77">
        <v>15000</v>
      </c>
      <c r="D32" s="75">
        <v>0</v>
      </c>
      <c r="E32" s="72" t="s">
        <v>195</v>
      </c>
    </row>
    <row r="33" spans="1:5" ht="16.5" customHeight="1">
      <c r="A33" s="41"/>
      <c r="B33" s="22" t="s">
        <v>96</v>
      </c>
      <c r="C33" s="77">
        <v>30947.5</v>
      </c>
      <c r="D33" s="75">
        <v>11450</v>
      </c>
      <c r="E33" s="72">
        <v>0.3699814201470232</v>
      </c>
    </row>
    <row r="34" spans="1:5" ht="16.5" customHeight="1">
      <c r="A34" s="41"/>
      <c r="B34" s="22" t="s">
        <v>87</v>
      </c>
      <c r="C34" s="77">
        <v>0</v>
      </c>
      <c r="D34" s="75">
        <v>900</v>
      </c>
      <c r="E34" s="72" t="s">
        <v>195</v>
      </c>
    </row>
    <row r="35" spans="1:5" ht="16.5" customHeight="1">
      <c r="A35" s="41"/>
      <c r="B35" s="22" t="s">
        <v>26</v>
      </c>
      <c r="C35" s="77">
        <v>300</v>
      </c>
      <c r="D35" s="61">
        <v>0</v>
      </c>
      <c r="E35" s="72" t="s">
        <v>195</v>
      </c>
    </row>
    <row r="36" spans="1:5" ht="16.5" customHeight="1">
      <c r="A36" s="41"/>
      <c r="B36" s="22" t="s">
        <v>154</v>
      </c>
      <c r="C36" s="77">
        <v>6062</v>
      </c>
      <c r="D36" s="75">
        <v>354</v>
      </c>
      <c r="E36" s="72">
        <v>0.05839656878917849</v>
      </c>
    </row>
    <row r="37" spans="1:5" ht="16.5" customHeight="1">
      <c r="A37" s="41"/>
      <c r="B37" s="22" t="s">
        <v>188</v>
      </c>
      <c r="C37" s="77">
        <v>19000</v>
      </c>
      <c r="D37" s="75">
        <v>0</v>
      </c>
      <c r="E37" s="72" t="s">
        <v>195</v>
      </c>
    </row>
    <row r="38" spans="1:5" s="91" customFormat="1" ht="16.5" customHeight="1">
      <c r="A38" s="42" t="s">
        <v>57</v>
      </c>
      <c r="B38" s="21" t="s">
        <v>27</v>
      </c>
      <c r="C38" s="81">
        <v>852589.17</v>
      </c>
      <c r="D38" s="82">
        <v>355297.52</v>
      </c>
      <c r="E38" s="71">
        <v>0.41672769547377664</v>
      </c>
    </row>
    <row r="39" spans="1:5" s="91" customFormat="1" ht="16.5" customHeight="1">
      <c r="A39" s="42" t="s">
        <v>58</v>
      </c>
      <c r="B39" s="21" t="s">
        <v>28</v>
      </c>
      <c r="C39" s="81">
        <v>0</v>
      </c>
      <c r="D39" s="82">
        <v>0</v>
      </c>
      <c r="E39" s="71" t="s">
        <v>195</v>
      </c>
    </row>
    <row r="40" spans="1:5" s="91" customFormat="1" ht="16.5" customHeight="1">
      <c r="A40" s="42" t="s">
        <v>59</v>
      </c>
      <c r="B40" s="21" t="s">
        <v>29</v>
      </c>
      <c r="C40" s="81">
        <v>22720</v>
      </c>
      <c r="D40" s="82">
        <v>8554.8</v>
      </c>
      <c r="E40" s="71">
        <v>0.37653169014084503</v>
      </c>
    </row>
    <row r="41" spans="1:5" s="91" customFormat="1" ht="16.5" customHeight="1">
      <c r="A41" s="42" t="s">
        <v>60</v>
      </c>
      <c r="B41" s="21" t="s">
        <v>30</v>
      </c>
      <c r="C41" s="81">
        <v>399.54</v>
      </c>
      <c r="D41" s="82">
        <v>478.01</v>
      </c>
      <c r="E41" s="71">
        <v>1.1964008609901386</v>
      </c>
    </row>
    <row r="42" spans="1:5" s="91" customFormat="1" ht="16.5" customHeight="1">
      <c r="A42" s="42" t="s">
        <v>61</v>
      </c>
      <c r="B42" s="21" t="s">
        <v>31</v>
      </c>
      <c r="C42" s="81">
        <v>33679.46</v>
      </c>
      <c r="D42" s="63">
        <v>3173.13</v>
      </c>
      <c r="E42" s="71">
        <v>0.09421558421661155</v>
      </c>
    </row>
    <row r="43" spans="1:5" s="91" customFormat="1" ht="16.5" customHeight="1">
      <c r="A43" s="42" t="s">
        <v>62</v>
      </c>
      <c r="B43" s="21" t="s">
        <v>151</v>
      </c>
      <c r="C43" s="81">
        <v>0</v>
      </c>
      <c r="D43" s="82">
        <v>0</v>
      </c>
      <c r="E43" s="71" t="s">
        <v>195</v>
      </c>
    </row>
    <row r="44" spans="1:5" s="91" customFormat="1" ht="16.5" customHeight="1">
      <c r="A44" s="42" t="s">
        <v>63</v>
      </c>
      <c r="B44" s="21" t="s">
        <v>32</v>
      </c>
      <c r="C44" s="81">
        <v>1281.8</v>
      </c>
      <c r="D44" s="82">
        <v>264.27</v>
      </c>
      <c r="E44" s="71">
        <v>0.2061710095178655</v>
      </c>
    </row>
    <row r="45" spans="1:5" ht="16.5" customHeight="1">
      <c r="A45" s="41"/>
      <c r="B45" s="22" t="s">
        <v>162</v>
      </c>
      <c r="C45" s="77">
        <v>1281.8</v>
      </c>
      <c r="D45" s="75">
        <v>264.27</v>
      </c>
      <c r="E45" s="72">
        <v>0.2061710095178655</v>
      </c>
    </row>
    <row r="46" spans="1:5" s="91" customFormat="1" ht="16.5" customHeight="1">
      <c r="A46" s="42" t="s">
        <v>64</v>
      </c>
      <c r="B46" s="21" t="s">
        <v>33</v>
      </c>
      <c r="C46" s="81">
        <v>0</v>
      </c>
      <c r="D46" s="63">
        <v>0</v>
      </c>
      <c r="E46" s="71" t="s">
        <v>195</v>
      </c>
    </row>
    <row r="47" spans="1:5" s="91" customFormat="1" ht="16.5" customHeight="1">
      <c r="A47" s="42" t="s">
        <v>65</v>
      </c>
      <c r="B47" s="21" t="s">
        <v>34</v>
      </c>
      <c r="C47" s="81">
        <v>3750</v>
      </c>
      <c r="D47" s="63">
        <v>0</v>
      </c>
      <c r="E47" s="71" t="s">
        <v>195</v>
      </c>
    </row>
    <row r="48" spans="1:5" s="91" customFormat="1" ht="16.5" customHeight="1">
      <c r="A48" s="42" t="s">
        <v>66</v>
      </c>
      <c r="B48" s="21" t="s">
        <v>84</v>
      </c>
      <c r="C48" s="81">
        <v>0</v>
      </c>
      <c r="D48" s="82">
        <v>0</v>
      </c>
      <c r="E48" s="71" t="s">
        <v>195</v>
      </c>
    </row>
    <row r="49" spans="1:5" s="91" customFormat="1" ht="16.5" customHeight="1">
      <c r="A49" s="42" t="s">
        <v>67</v>
      </c>
      <c r="B49" s="21" t="s">
        <v>131</v>
      </c>
      <c r="C49" s="81">
        <v>19092.8</v>
      </c>
      <c r="D49" s="82">
        <v>0</v>
      </c>
      <c r="E49" s="71" t="s">
        <v>195</v>
      </c>
    </row>
    <row r="50" spans="1:5" s="91" customFormat="1" ht="16.5" customHeight="1">
      <c r="A50" s="42" t="s">
        <v>68</v>
      </c>
      <c r="B50" s="21" t="s">
        <v>35</v>
      </c>
      <c r="C50" s="81">
        <v>650520.27</v>
      </c>
      <c r="D50" s="63">
        <v>229078.63</v>
      </c>
      <c r="E50" s="71">
        <v>0.3521467978238403</v>
      </c>
    </row>
    <row r="51" spans="1:5" s="91" customFormat="1" ht="16.5" customHeight="1">
      <c r="A51" s="42" t="s">
        <v>69</v>
      </c>
      <c r="B51" s="21" t="s">
        <v>82</v>
      </c>
      <c r="C51" s="81">
        <v>82957.9</v>
      </c>
      <c r="D51" s="63">
        <v>28873.79</v>
      </c>
      <c r="E51" s="71">
        <v>0.34805353076681067</v>
      </c>
    </row>
    <row r="52" spans="1:5" s="91" customFormat="1" ht="16.5" customHeight="1">
      <c r="A52" s="42" t="s">
        <v>70</v>
      </c>
      <c r="B52" s="21" t="s">
        <v>134</v>
      </c>
      <c r="C52" s="81">
        <v>0</v>
      </c>
      <c r="D52" s="82">
        <v>0</v>
      </c>
      <c r="E52" s="71" t="s">
        <v>195</v>
      </c>
    </row>
    <row r="53" spans="1:5" s="91" customFormat="1" ht="16.5" customHeight="1">
      <c r="A53" s="42" t="s">
        <v>71</v>
      </c>
      <c r="B53" s="21" t="s">
        <v>36</v>
      </c>
      <c r="C53" s="81">
        <v>17000</v>
      </c>
      <c r="D53" s="82">
        <v>0</v>
      </c>
      <c r="E53" s="71" t="s">
        <v>195</v>
      </c>
    </row>
    <row r="54" spans="1:5" ht="16.5" customHeight="1">
      <c r="A54" s="41"/>
      <c r="B54" s="22" t="s">
        <v>94</v>
      </c>
      <c r="C54" s="77">
        <v>7000</v>
      </c>
      <c r="D54" s="75">
        <v>0</v>
      </c>
      <c r="E54" s="72" t="s">
        <v>195</v>
      </c>
    </row>
    <row r="55" spans="1:5" ht="16.5" customHeight="1">
      <c r="A55" s="41"/>
      <c r="B55" s="22" t="s">
        <v>171</v>
      </c>
      <c r="C55" s="77">
        <v>10000</v>
      </c>
      <c r="D55" s="75">
        <v>0</v>
      </c>
      <c r="E55" s="72" t="s">
        <v>195</v>
      </c>
    </row>
    <row r="56" spans="1:5" s="91" customFormat="1" ht="16.5" customHeight="1">
      <c r="A56" s="42" t="s">
        <v>72</v>
      </c>
      <c r="B56" s="21" t="s">
        <v>182</v>
      </c>
      <c r="C56" s="81">
        <v>0</v>
      </c>
      <c r="D56" s="82">
        <v>28359</v>
      </c>
      <c r="E56" s="71" t="s">
        <v>195</v>
      </c>
    </row>
    <row r="57" spans="1:5" s="91" customFormat="1" ht="16.5" customHeight="1">
      <c r="A57" s="42" t="s">
        <v>73</v>
      </c>
      <c r="B57" s="21" t="s">
        <v>149</v>
      </c>
      <c r="C57" s="81">
        <v>0</v>
      </c>
      <c r="D57" s="82">
        <v>0</v>
      </c>
      <c r="E57" s="71" t="s">
        <v>195</v>
      </c>
    </row>
    <row r="58" spans="1:5" s="91" customFormat="1" ht="16.5" customHeight="1">
      <c r="A58" s="42" t="s">
        <v>74</v>
      </c>
      <c r="B58" s="21" t="s">
        <v>37</v>
      </c>
      <c r="C58" s="81">
        <v>57930.2</v>
      </c>
      <c r="D58" s="82">
        <v>27472.2</v>
      </c>
      <c r="E58" s="71">
        <v>0.4742293311606037</v>
      </c>
    </row>
    <row r="59" spans="1:5" s="91" customFormat="1" ht="16.5" customHeight="1">
      <c r="A59" s="42" t="s">
        <v>75</v>
      </c>
      <c r="B59" s="21" t="s">
        <v>38</v>
      </c>
      <c r="C59" s="81">
        <v>413.75</v>
      </c>
      <c r="D59" s="82">
        <v>0</v>
      </c>
      <c r="E59" s="71" t="s">
        <v>195</v>
      </c>
    </row>
    <row r="60" spans="1:5" s="91" customFormat="1" ht="16.5" customHeight="1">
      <c r="A60" s="42" t="s">
        <v>76</v>
      </c>
      <c r="B60" s="21" t="s">
        <v>83</v>
      </c>
      <c r="C60" s="81">
        <v>31834.96</v>
      </c>
      <c r="D60" s="63">
        <v>0</v>
      </c>
      <c r="E60" s="71" t="s">
        <v>195</v>
      </c>
    </row>
    <row r="61" spans="1:5" s="91" customFormat="1" ht="16.5" customHeight="1">
      <c r="A61" s="42" t="s">
        <v>77</v>
      </c>
      <c r="B61" s="21" t="s">
        <v>150</v>
      </c>
      <c r="C61" s="81">
        <v>0</v>
      </c>
      <c r="D61" s="82">
        <v>0</v>
      </c>
      <c r="E61" s="71" t="s">
        <v>195</v>
      </c>
    </row>
    <row r="62" spans="1:5" s="91" customFormat="1" ht="16.5" customHeight="1">
      <c r="A62" s="42" t="s">
        <v>78</v>
      </c>
      <c r="B62" s="21" t="s">
        <v>39</v>
      </c>
      <c r="C62" s="81">
        <v>0</v>
      </c>
      <c r="D62" s="63">
        <v>0</v>
      </c>
      <c r="E62" s="71" t="s">
        <v>195</v>
      </c>
    </row>
    <row r="63" spans="1:5" s="91" customFormat="1" ht="16.5" customHeight="1">
      <c r="A63" s="42" t="s">
        <v>183</v>
      </c>
      <c r="B63" s="21" t="s">
        <v>81</v>
      </c>
      <c r="C63" s="81">
        <v>152712</v>
      </c>
      <c r="D63" s="63">
        <v>77928</v>
      </c>
      <c r="E63" s="71">
        <v>0.5102938865315103</v>
      </c>
    </row>
    <row r="64" spans="1:5" ht="16.5" customHeight="1">
      <c r="A64" s="101" t="s">
        <v>41</v>
      </c>
      <c r="B64" s="102"/>
      <c r="C64" s="73">
        <v>2558172.36</v>
      </c>
      <c r="D64" s="64">
        <v>858120.18</v>
      </c>
      <c r="E64" s="74">
        <v>0.3354426751761168</v>
      </c>
    </row>
    <row r="65" spans="1:5" ht="16.5" customHeight="1">
      <c r="A65" s="101" t="s">
        <v>42</v>
      </c>
      <c r="B65" s="102"/>
      <c r="C65" s="73">
        <v>2631342.6999999997</v>
      </c>
      <c r="D65" s="64">
        <v>1378619.51</v>
      </c>
      <c r="E65" s="74">
        <v>0.5239224484138839</v>
      </c>
    </row>
    <row r="66" spans="1:5" ht="16.5" customHeight="1">
      <c r="A66" s="122" t="s">
        <v>43</v>
      </c>
      <c r="B66" s="122"/>
      <c r="C66" s="83">
        <v>73170.33999999985</v>
      </c>
      <c r="D66" s="83">
        <v>520499.32999999996</v>
      </c>
      <c r="E66" s="92"/>
    </row>
    <row r="69" spans="1:5" ht="27" customHeight="1">
      <c r="A69" s="105" t="s">
        <v>186</v>
      </c>
      <c r="B69" s="114"/>
      <c r="C69" s="111" t="s">
        <v>193</v>
      </c>
      <c r="D69" s="111" t="s">
        <v>197</v>
      </c>
      <c r="E69" s="109" t="s">
        <v>191</v>
      </c>
    </row>
    <row r="70" spans="1:5" ht="27" customHeight="1">
      <c r="A70" s="115"/>
      <c r="B70" s="116"/>
      <c r="C70" s="112"/>
      <c r="D70" s="112"/>
      <c r="E70" s="110"/>
    </row>
    <row r="71" spans="1:5" ht="16.5" customHeight="1">
      <c r="A71" s="32" t="s">
        <v>44</v>
      </c>
      <c r="B71" s="33" t="s">
        <v>129</v>
      </c>
      <c r="C71" s="79">
        <v>644452.94</v>
      </c>
      <c r="D71" s="50">
        <v>810414.89</v>
      </c>
      <c r="E71" s="100">
        <v>1.2575237689194187</v>
      </c>
    </row>
    <row r="72" spans="1:5" ht="16.5" customHeight="1">
      <c r="A72" s="20" t="s">
        <v>45</v>
      </c>
      <c r="B72" s="21" t="s">
        <v>132</v>
      </c>
      <c r="C72" s="81">
        <v>339896.69</v>
      </c>
      <c r="D72" s="57">
        <v>72069.85</v>
      </c>
      <c r="E72" s="100">
        <v>0.2120345743878824</v>
      </c>
    </row>
    <row r="73" spans="1:5" ht="16.5" customHeight="1">
      <c r="A73" s="20" t="s">
        <v>46</v>
      </c>
      <c r="B73" s="21" t="s">
        <v>157</v>
      </c>
      <c r="C73" s="81">
        <v>1055671.89</v>
      </c>
      <c r="D73" s="57">
        <v>294343.28</v>
      </c>
      <c r="E73" s="100">
        <v>0.27882079914053604</v>
      </c>
    </row>
    <row r="74" spans="1:5" ht="16.5" customHeight="1">
      <c r="A74" s="20" t="s">
        <v>47</v>
      </c>
      <c r="B74" s="21" t="s">
        <v>177</v>
      </c>
      <c r="C74" s="81">
        <v>5124</v>
      </c>
      <c r="D74" s="82">
        <v>0</v>
      </c>
      <c r="E74" s="100" t="s">
        <v>195</v>
      </c>
    </row>
    <row r="75" spans="1:5" ht="16.5" customHeight="1">
      <c r="A75" s="20" t="s">
        <v>48</v>
      </c>
      <c r="B75" s="21" t="s">
        <v>167</v>
      </c>
      <c r="C75" s="81">
        <v>12605</v>
      </c>
      <c r="D75" s="82">
        <v>4418</v>
      </c>
      <c r="E75" s="100">
        <v>0.35049583498611664</v>
      </c>
    </row>
    <row r="76" spans="1:5" ht="16.5" customHeight="1">
      <c r="A76" s="20" t="s">
        <v>49</v>
      </c>
      <c r="B76" s="21" t="s">
        <v>169</v>
      </c>
      <c r="C76" s="81">
        <v>0</v>
      </c>
      <c r="D76" s="62">
        <v>0</v>
      </c>
      <c r="E76" s="100" t="s">
        <v>195</v>
      </c>
    </row>
    <row r="77" spans="1:5" ht="16.5" customHeight="1">
      <c r="A77" s="20" t="s">
        <v>50</v>
      </c>
      <c r="B77" s="21" t="s">
        <v>164</v>
      </c>
      <c r="C77" s="81">
        <v>0</v>
      </c>
      <c r="D77" s="81">
        <v>0</v>
      </c>
      <c r="E77" s="100" t="s">
        <v>195</v>
      </c>
    </row>
    <row r="78" spans="1:5" ht="16.5" customHeight="1">
      <c r="A78" s="20" t="s">
        <v>51</v>
      </c>
      <c r="B78" s="35" t="s">
        <v>173</v>
      </c>
      <c r="C78" s="85">
        <v>0</v>
      </c>
      <c r="D78" s="57">
        <v>0</v>
      </c>
      <c r="E78" s="100" t="s">
        <v>195</v>
      </c>
    </row>
    <row r="79" spans="1:5" ht="16.5" customHeight="1">
      <c r="A79" s="20" t="s">
        <v>52</v>
      </c>
      <c r="B79" s="21" t="s">
        <v>138</v>
      </c>
      <c r="C79" s="81">
        <v>51237</v>
      </c>
      <c r="D79" s="57">
        <v>0</v>
      </c>
      <c r="E79" s="100" t="s">
        <v>195</v>
      </c>
    </row>
    <row r="80" spans="1:5" ht="16.5" customHeight="1">
      <c r="A80" s="20" t="s">
        <v>53</v>
      </c>
      <c r="B80" s="21" t="s">
        <v>165</v>
      </c>
      <c r="C80" s="81">
        <v>48818.87</v>
      </c>
      <c r="D80" s="62">
        <v>25417.06</v>
      </c>
      <c r="E80" s="100">
        <v>0.520640072168815</v>
      </c>
    </row>
    <row r="81" spans="1:5" ht="16.5" customHeight="1">
      <c r="A81" s="20" t="s">
        <v>54</v>
      </c>
      <c r="B81" s="21" t="s">
        <v>168</v>
      </c>
      <c r="C81" s="81">
        <v>176619.65</v>
      </c>
      <c r="D81" s="57">
        <v>88280.73</v>
      </c>
      <c r="E81" s="100">
        <v>0.4998352674801473</v>
      </c>
    </row>
    <row r="82" spans="1:5" ht="16.5" customHeight="1">
      <c r="A82" s="20" t="s">
        <v>55</v>
      </c>
      <c r="B82" s="21" t="s">
        <v>114</v>
      </c>
      <c r="C82" s="81">
        <v>296916.66</v>
      </c>
      <c r="D82" s="57">
        <v>83675.7</v>
      </c>
      <c r="E82" s="100">
        <v>0.2818154427575738</v>
      </c>
    </row>
    <row r="83" spans="1:5" ht="16.5" customHeight="1">
      <c r="A83" s="93" t="s">
        <v>42</v>
      </c>
      <c r="B83" s="27"/>
      <c r="C83" s="73">
        <v>2631342.6999999997</v>
      </c>
      <c r="D83" s="65">
        <v>1378619.51</v>
      </c>
      <c r="E83" s="69">
        <v>0.5239224484138839</v>
      </c>
    </row>
    <row r="86" spans="1:5" ht="66" customHeight="1">
      <c r="A86" s="123" t="s">
        <v>198</v>
      </c>
      <c r="B86" s="123"/>
      <c r="C86" s="123"/>
      <c r="D86" s="123"/>
      <c r="E86" s="123"/>
    </row>
  </sheetData>
  <sheetProtection/>
  <mergeCells count="12">
    <mergeCell ref="A64:B64"/>
    <mergeCell ref="A65:B65"/>
    <mergeCell ref="E1:E2"/>
    <mergeCell ref="A1:B2"/>
    <mergeCell ref="D1:D2"/>
    <mergeCell ref="C1:C2"/>
    <mergeCell ref="A69:B70"/>
    <mergeCell ref="E69:E70"/>
    <mergeCell ref="C69:C70"/>
    <mergeCell ref="D69:D70"/>
    <mergeCell ref="A66:B66"/>
    <mergeCell ref="A86:E86"/>
  </mergeCells>
  <printOptions/>
  <pageMargins left="0.7874015748031497" right="0.1968503937007874" top="0.5905511811023623" bottom="0.3937007874015748" header="0" footer="0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0.00390625" style="0" customWidth="1"/>
    <col min="2" max="2" width="14.140625" style="3" customWidth="1"/>
    <col min="3" max="4" width="9.140625" style="5" customWidth="1"/>
    <col min="5" max="5" width="12.7109375" style="0" bestFit="1" customWidth="1"/>
    <col min="6" max="6" width="15.7109375" style="0" customWidth="1"/>
  </cols>
  <sheetData>
    <row r="1" spans="2:4" ht="12.75">
      <c r="B1"/>
      <c r="C1"/>
      <c r="D1"/>
    </row>
    <row r="2" spans="2:4" ht="12.75">
      <c r="B2"/>
      <c r="C2"/>
      <c r="D2"/>
    </row>
    <row r="3" spans="1:6" ht="12.75">
      <c r="A3" s="16" t="s">
        <v>178</v>
      </c>
      <c r="B3" s="10"/>
      <c r="C3" s="10"/>
      <c r="D3" s="10"/>
      <c r="E3" s="10"/>
      <c r="F3" s="10"/>
    </row>
    <row r="4" spans="1:6" ht="12.75">
      <c r="A4" s="11" t="s">
        <v>137</v>
      </c>
      <c r="B4" s="17">
        <v>2611200</v>
      </c>
      <c r="C4" s="12"/>
      <c r="D4" s="4">
        <f>SUM(D5:D6)</f>
        <v>1</v>
      </c>
      <c r="E4" s="13"/>
      <c r="F4" s="14" t="e">
        <f>SUM(F5:F6)</f>
        <v>#REF!</v>
      </c>
    </row>
    <row r="5" spans="1:6" ht="12.75">
      <c r="A5" s="10" t="s">
        <v>159</v>
      </c>
      <c r="B5" s="13">
        <f>ROUND(B4*D5,2)</f>
        <v>2361830.4</v>
      </c>
      <c r="C5" s="10"/>
      <c r="D5" s="5">
        <v>0.9045</v>
      </c>
      <c r="E5" s="10"/>
      <c r="F5" s="13" t="e">
        <f>B5-'RJ Komunalije'!#REF!</f>
        <v>#REF!</v>
      </c>
    </row>
    <row r="6" spans="1:6" ht="12.75">
      <c r="A6" s="11" t="s">
        <v>160</v>
      </c>
      <c r="B6" s="14">
        <f>ROUND(B4*D6,2)</f>
        <v>249369.6</v>
      </c>
      <c r="C6" s="12"/>
      <c r="D6" s="5">
        <v>0.0955</v>
      </c>
      <c r="E6" s="10"/>
      <c r="F6" s="13" t="e">
        <f>B6-'RJ Energetika'!#REF!</f>
        <v>#REF!</v>
      </c>
    </row>
    <row r="7" spans="2:4" ht="12.75">
      <c r="B7"/>
      <c r="C7"/>
      <c r="D7"/>
    </row>
    <row r="8" spans="2:4" ht="12.75">
      <c r="B8"/>
      <c r="C8"/>
      <c r="D8"/>
    </row>
    <row r="9" spans="1:6" ht="12.75">
      <c r="A9" s="11" t="s">
        <v>142</v>
      </c>
      <c r="B9" s="14" t="e">
        <f>SUM(B10:B11)</f>
        <v>#REF!</v>
      </c>
      <c r="C9" s="12" t="e">
        <f>SUM(C10:C11)</f>
        <v>#REF!</v>
      </c>
      <c r="D9" s="10"/>
      <c r="E9" s="13"/>
      <c r="F9" s="13" t="e">
        <f>'PONIKVE EKO OTOK KRK'!#REF!-'PONIKVE EKO OTOK KRK'!#REF!-'raspodjela troškova usluga'!B9</f>
        <v>#REF!</v>
      </c>
    </row>
    <row r="10" spans="1:6" ht="12.75">
      <c r="A10" s="10" t="s">
        <v>159</v>
      </c>
      <c r="B10" s="13" t="e">
        <f>'RJ Komunalije'!#REF!-'RJ Komunalije'!#REF!</f>
        <v>#REF!</v>
      </c>
      <c r="C10" s="15" t="e">
        <f>B10/B9</f>
        <v>#REF!</v>
      </c>
      <c r="D10" s="10"/>
      <c r="E10" s="13"/>
      <c r="F10" s="10"/>
    </row>
    <row r="11" spans="1:6" ht="12.75">
      <c r="A11" s="11" t="s">
        <v>160</v>
      </c>
      <c r="B11" s="14" t="e">
        <f>'RJ Energetika'!#REF!-'RJ Energetika'!#REF!</f>
        <v>#REF!</v>
      </c>
      <c r="C11" s="12" t="e">
        <f>B11/B9</f>
        <v>#REF!</v>
      </c>
      <c r="D11" s="10"/>
      <c r="E11" s="13"/>
      <c r="F11" s="10"/>
    </row>
    <row r="12" spans="2:4" ht="12.75">
      <c r="B12"/>
      <c r="C12"/>
      <c r="D12"/>
    </row>
    <row r="13" spans="2:4" ht="12.75">
      <c r="B13"/>
      <c r="C13"/>
      <c r="D13"/>
    </row>
    <row r="14" spans="1:6" ht="12.75">
      <c r="A14" s="11" t="s">
        <v>141</v>
      </c>
      <c r="B14" s="14" t="e">
        <f>SUM(B15:B16)</f>
        <v>#REF!</v>
      </c>
      <c r="C14" s="12" t="e">
        <f>SUM(C15:C16)</f>
        <v>#REF!</v>
      </c>
      <c r="D14" s="10"/>
      <c r="E14" s="13"/>
      <c r="F14" s="13" t="e">
        <f>B14-'PRIHODI EKO'!#REF!</f>
        <v>#REF!</v>
      </c>
    </row>
    <row r="15" spans="1:6" ht="12.75">
      <c r="A15" s="10" t="s">
        <v>159</v>
      </c>
      <c r="B15" s="13" t="e">
        <f>'RJ Komunalije'!#REF!</f>
        <v>#REF!</v>
      </c>
      <c r="C15" s="15" t="e">
        <f>B15/B14</f>
        <v>#REF!</v>
      </c>
      <c r="D15" s="10"/>
      <c r="E15" s="10"/>
      <c r="F15" s="10"/>
    </row>
    <row r="16" spans="1:6" ht="12.75">
      <c r="A16" s="11" t="s">
        <v>160</v>
      </c>
      <c r="B16" s="14" t="e">
        <f>'RJ Energetika'!#REF!</f>
        <v>#REF!</v>
      </c>
      <c r="C16" s="12" t="e">
        <f>B16/B14</f>
        <v>#REF!</v>
      </c>
      <c r="D16" s="10"/>
      <c r="E16" s="10"/>
      <c r="F16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 Srdoč</cp:lastModifiedBy>
  <cp:lastPrinted>2023-01-17T08:31:59Z</cp:lastPrinted>
  <dcterms:created xsi:type="dcterms:W3CDTF">2008-09-23T12:22:55Z</dcterms:created>
  <dcterms:modified xsi:type="dcterms:W3CDTF">2023-01-17T08:35:46Z</dcterms:modified>
  <cp:category/>
  <cp:version/>
  <cp:contentType/>
  <cp:contentStatus/>
</cp:coreProperties>
</file>