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3"/>
  </bookViews>
  <sheets>
    <sheet name="ukupni rashodi 2021." sheetId="1" r:id="rId1"/>
    <sheet name="ukupni prihodi 2021." sheetId="2" r:id="rId2"/>
    <sheet name="RJ Gospod.otpadom" sheetId="3" r:id="rId3"/>
    <sheet name="RJ Energetika" sheetId="4" r:id="rId4"/>
    <sheet name="raspodjela troškova usluga" sheetId="5" state="hidden" r:id="rId5"/>
  </sheets>
  <definedNames>
    <definedName name="_xlfn.GAMMA" hidden="1">#NAME?</definedName>
    <definedName name="_xlnm.Print_Area" localSheetId="3">'RJ Energetika'!$A$1:$J$90</definedName>
    <definedName name="_xlnm.Print_Area" localSheetId="2">'RJ Gospod.otpadom'!$A$1:$J$130</definedName>
    <definedName name="_xlnm.Print_Area" localSheetId="1">'ukupni prihodi 2021.'!$A$1:$J$36</definedName>
    <definedName name="_xlnm.Print_Area" localSheetId="0">'ukupni rashodi 2021.'!$A$1:$J$109</definedName>
    <definedName name="_xlnm.Print_Titles" localSheetId="3">'RJ Energetika'!$1:$2</definedName>
    <definedName name="_xlnm.Print_Titles" localSheetId="2">'RJ Gospod.otpadom'!$1:$2</definedName>
    <definedName name="_xlnm.Print_Titles" localSheetId="0">'ukupni rashodi 2021.'!$1:$2</definedName>
  </definedNames>
  <calcPr fullCalcOnLoad="1"/>
</workbook>
</file>

<file path=xl/sharedStrings.xml><?xml version="1.0" encoding="utf-8"?>
<sst xmlns="http://schemas.openxmlformats.org/spreadsheetml/2006/main" count="551" uniqueCount="216">
  <si>
    <t>Pijesak</t>
  </si>
  <si>
    <t>Beton</t>
  </si>
  <si>
    <t>Elektro materijal</t>
  </si>
  <si>
    <t>Ostali potrošni materijal</t>
  </si>
  <si>
    <t>Sitan inventar</t>
  </si>
  <si>
    <t>UREDSKI MATERIJAL</t>
  </si>
  <si>
    <t>ZAŠTITNA ODJEĆA</t>
  </si>
  <si>
    <t>ENERGIJA, GORIVO I MAZIVO</t>
  </si>
  <si>
    <t>Struja</t>
  </si>
  <si>
    <t>Benzin</t>
  </si>
  <si>
    <t>Dizel</t>
  </si>
  <si>
    <t>PRIJEVOZNE USLUGE</t>
  </si>
  <si>
    <t>POŠTARINA</t>
  </si>
  <si>
    <t>TELEKOMUNIKACIJE</t>
  </si>
  <si>
    <t>USLUGE ODRŽAVANJA</t>
  </si>
  <si>
    <t>Tokarenje</t>
  </si>
  <si>
    <t>Tahografi ter.vozila</t>
  </si>
  <si>
    <t>Popravak i servis vozila</t>
  </si>
  <si>
    <t>Protektiranje guma</t>
  </si>
  <si>
    <t>OSTALI TROŠKOVI</t>
  </si>
  <si>
    <t>TEH.PREGLEDI VOZILA</t>
  </si>
  <si>
    <t>OSTALE USLUGE</t>
  </si>
  <si>
    <t>Dezinsekcija</t>
  </si>
  <si>
    <t>Zdravstvene usluge</t>
  </si>
  <si>
    <t>Intelektualne usluge</t>
  </si>
  <si>
    <t>Usluge revizije</t>
  </si>
  <si>
    <t>RTV pretplata</t>
  </si>
  <si>
    <t>Projekt Eko otok Krk</t>
  </si>
  <si>
    <t>AMORTIZACIJA</t>
  </si>
  <si>
    <t>TROŠKOVI SLUŽBENOG PUTA</t>
  </si>
  <si>
    <t>PRIJEVOZ S/NA RAD</t>
  </si>
  <si>
    <t>REPREZENTACIJA</t>
  </si>
  <si>
    <t>PREMIJE OSIGURANJA</t>
  </si>
  <si>
    <t>RAZNI DOPRINOSI I NAKNADE</t>
  </si>
  <si>
    <t>BANKARSKE USLUGE I PROVIZIJE</t>
  </si>
  <si>
    <t>STRUČNO OBRAZOVANJE</t>
  </si>
  <si>
    <t>BRUTO PLAĆE</t>
  </si>
  <si>
    <t>MATERIJALNA PRAVA ZAPOSLENIH</t>
  </si>
  <si>
    <t>KAMATE</t>
  </si>
  <si>
    <t>NEG.TEČAJNE RAZLIKE</t>
  </si>
  <si>
    <t>IZVANREDNI RASHODI</t>
  </si>
  <si>
    <t>Promidžbe-donacije</t>
  </si>
  <si>
    <t>UKUPNI RASHODI</t>
  </si>
  <si>
    <t>UKUPNI PRIHODI</t>
  </si>
  <si>
    <t>DOBITAK/GUBITAK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</si>
  <si>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</si>
  <si>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</si>
  <si>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</si>
  <si>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</si>
  <si>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</si>
  <si>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</si>
  <si>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</si>
  <si>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</si>
  <si>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</si>
  <si>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</si>
  <si>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</si>
  <si>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</si>
  <si>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</si>
  <si>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</si>
  <si>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</si>
  <si>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</si>
  <si>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</si>
  <si>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</si>
  <si>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</si>
  <si>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</si>
  <si>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</si>
  <si>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</si>
  <si>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</si>
  <si>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</si>
  <si>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</si>
  <si>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</si>
  <si>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</si>
  <si>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</si>
  <si>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</si>
  <si>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</si>
  <si>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</si>
  <si>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</si>
  <si>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</si>
  <si>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</si>
  <si>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</si>
  <si>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Servis opreme i mjernih instrumenata</t>
  </si>
  <si>
    <t>KOMUNALNE USLUGE</t>
  </si>
  <si>
    <t>TROŠKOVI ZAJEDNIČKIH SLUŽBI</t>
  </si>
  <si>
    <t>OST.DOPRINOSI NA BRUTO PLAĆU</t>
  </si>
  <si>
    <t>NEOTP.VRIJED. IMOVINE</t>
  </si>
  <si>
    <t>OTPIS POTRAŽ.-VRIJED.USKLAĐENJE</t>
  </si>
  <si>
    <t>CESTARINA,TUNEL,PARKING</t>
  </si>
  <si>
    <t>Odvoz opasnog otpada</t>
  </si>
  <si>
    <t>Zaštita na radu/zaštita od požara</t>
  </si>
  <si>
    <t>Rezervni djelovi, auto gume</t>
  </si>
  <si>
    <t>Grafičke usluge, tisak, design</t>
  </si>
  <si>
    <t>Sudski troškovi i pristojbe</t>
  </si>
  <si>
    <t>Dobava i prijevoz jalovine</t>
  </si>
  <si>
    <t>Dizel gorivo na deponiji</t>
  </si>
  <si>
    <t>Usluga odvoza otpada</t>
  </si>
  <si>
    <t>Prigodna nagrada (neoporezivo)</t>
  </si>
  <si>
    <t>Javni bilježnik, odvjetnik</t>
  </si>
  <si>
    <t>Mazivo, plin</t>
  </si>
  <si>
    <t>Održavanje (PO)SAM, rec.dvorište</t>
  </si>
  <si>
    <t>Oglasi, javna nabava</t>
  </si>
  <si>
    <t>Protupožarni aparati</t>
  </si>
  <si>
    <t>Doprinos za šume</t>
  </si>
  <si>
    <t>Ostale članarine</t>
  </si>
  <si>
    <t>Komunalna naknada</t>
  </si>
  <si>
    <t>Tjelesna zaštita na deponiji</t>
  </si>
  <si>
    <t>privreda</t>
  </si>
  <si>
    <t>domaćinstva</t>
  </si>
  <si>
    <t>PRIHOD OD KAMATA</t>
  </si>
  <si>
    <t>kamate po viđenju i oročenju</t>
  </si>
  <si>
    <t>zatezne kamate</t>
  </si>
  <si>
    <t>kamate od pozajmica radnicima</t>
  </si>
  <si>
    <t>OSTALI PRIHODI</t>
  </si>
  <si>
    <t>naknada štete od osiguranja</t>
  </si>
  <si>
    <t>prihod proteklih godina</t>
  </si>
  <si>
    <t>ODGOĐENI PRIHODI</t>
  </si>
  <si>
    <t>ostali prihodi</t>
  </si>
  <si>
    <t>naplaćene ovrhe, otpisi, sudski troškovi</t>
  </si>
  <si>
    <t>ZBRINJAVANJE OTPADA</t>
  </si>
  <si>
    <t>PRODAJA SEKUNDARNIH SIROVINA</t>
  </si>
  <si>
    <t>AMBALAŽNI OTPAD</t>
  </si>
  <si>
    <t>NAJAM EKI (DTK), POSAM KRK</t>
  </si>
  <si>
    <t>hoteli, autokampovi, odmarališta</t>
  </si>
  <si>
    <t>marine</t>
  </si>
  <si>
    <t>odvoz kontejnera po m3</t>
  </si>
  <si>
    <t>odvoz otpada - ugovori</t>
  </si>
  <si>
    <t>korištenje deponije</t>
  </si>
  <si>
    <t>PONIKVE USLUGA d.o.o.</t>
  </si>
  <si>
    <t>zbrinjavanje zelenog otpada na kompostani</t>
  </si>
  <si>
    <t>NAJAM POSAM KRK</t>
  </si>
  <si>
    <t>NAJAM EKI (DTK)</t>
  </si>
  <si>
    <t>MATERIJAL</t>
  </si>
  <si>
    <t>UG. O DJELU S DOPRINOSIMA</t>
  </si>
  <si>
    <t>FOTONAP.POSTROJENJE - EL.ENERGIJA</t>
  </si>
  <si>
    <t>HGK</t>
  </si>
  <si>
    <t>Održavanje fotonap.kolektora</t>
  </si>
  <si>
    <t>Održavanje komp.programa i WEB stranice</t>
  </si>
  <si>
    <t>BRUTO PLAĆA U NARAVI S DOPRINOSIMA</t>
  </si>
  <si>
    <t>NEOTPISANA VRIJEDOST  IMOVINE</t>
  </si>
  <si>
    <t>Materijal za javnu rasvjetu</t>
  </si>
  <si>
    <t>Ostali troškovi prijevoza (ambal.staklo i sl.)</t>
  </si>
  <si>
    <t>ukupan trošak usluge</t>
  </si>
  <si>
    <t>Održavanje zelenih površina</t>
  </si>
  <si>
    <t>NAKNADA ŠTETE OD OSIGURANJA</t>
  </si>
  <si>
    <t>POZITIVNE TEČAJNE RAZLIKE</t>
  </si>
  <si>
    <t>ukupni prihodi</t>
  </si>
  <si>
    <t>ukupni rashodi</t>
  </si>
  <si>
    <t>prodaja vozila, opreme</t>
  </si>
  <si>
    <t>Održavanje plinskog sustava na deponiji</t>
  </si>
  <si>
    <t>Naknada za uređenje voda</t>
  </si>
  <si>
    <t>Usluga najma</t>
  </si>
  <si>
    <t>Studija elektromobilnosti</t>
  </si>
  <si>
    <t>Naknada studentima</t>
  </si>
  <si>
    <t>PONIKVE EKO OTOK KRK d.o.o.                                                                                                         - PRIHODI</t>
  </si>
  <si>
    <t>NAKN.ZAPOŠ.OSOBA S INVALIDITETOM</t>
  </si>
  <si>
    <t>RASHOD PROT.GOD. I INVENT.RASHOD</t>
  </si>
  <si>
    <t>RAZNI POREZI I DAVANJA (vozila i društvo)</t>
  </si>
  <si>
    <t>Kontr.otp.voda,plinova, nadzor DDD mjera</t>
  </si>
  <si>
    <t>Održavanje javne rasvjete</t>
  </si>
  <si>
    <t>Ostale usluge (mob.praćenje,usit.zel.otpada)</t>
  </si>
  <si>
    <t>ODRŽ. I UPRAV. JAVNOM RASVJETOM</t>
  </si>
  <si>
    <t>ODRŽ. I UPRAV. JAV.RASVJETOM</t>
  </si>
  <si>
    <t>Zbrinjavanje otpada-Marišćina</t>
  </si>
  <si>
    <t>energetski certifikati,vođenje ISGE-a.</t>
  </si>
  <si>
    <t>KOMUNALIJE</t>
  </si>
  <si>
    <t>ENERGETIKA</t>
  </si>
  <si>
    <t>Održavanje upravne zgrade</t>
  </si>
  <si>
    <t>Naknada Hrote</t>
  </si>
  <si>
    <t>Održavanje punionica</t>
  </si>
  <si>
    <t>Održavanje elektr.bicikli</t>
  </si>
  <si>
    <t>prihod punionice</t>
  </si>
  <si>
    <t>PRIHOD PUNIONICA EL.VOZILA</t>
  </si>
  <si>
    <t>POKRIĆE KAMATA I BANK.NAKNADA</t>
  </si>
  <si>
    <t>pokriće plaće u naravi</t>
  </si>
  <si>
    <t>POKRIĆE PLAĆE U NARAVI</t>
  </si>
  <si>
    <t>PRODAJA VOZILA</t>
  </si>
  <si>
    <t>OSTALO</t>
  </si>
  <si>
    <t>EN.CERTIFIKATI, VOĐENJE ISGE-a</t>
  </si>
  <si>
    <t>Održ. komp.programa i WEB stranice</t>
  </si>
  <si>
    <t>RJ ENERGETIKA - RASHODI</t>
  </si>
  <si>
    <t>Poklon bon (neoporezivo)</t>
  </si>
  <si>
    <t>Nagrada za rad (neoporezivo)</t>
  </si>
  <si>
    <t>Jubilarne nagrade (neoporezivo)</t>
  </si>
  <si>
    <t>Prigodni poklon djeci (neoporezivo)</t>
  </si>
  <si>
    <t>Otpremnina (neoporezivo)</t>
  </si>
  <si>
    <t>ostvareno 2020.</t>
  </si>
  <si>
    <t>plan 2021.</t>
  </si>
  <si>
    <t>najam el.bicikli</t>
  </si>
  <si>
    <t>NAJAM EL.BICIKLI</t>
  </si>
  <si>
    <t>Materijal EKI</t>
  </si>
  <si>
    <t>PRODANI MATERIJAL SA SKLADIŠTA</t>
  </si>
  <si>
    <t>I rebalans plana 2021. (veljača 2021.)</t>
  </si>
  <si>
    <t>II rebalans plana 2021. (lipanj 2021.)</t>
  </si>
  <si>
    <t>Održavanje EKI mreže</t>
  </si>
  <si>
    <t>Razdvajanje poduzeća</t>
  </si>
  <si>
    <t>PRODAJA MATERIJALA IZ SKLADIŠTA</t>
  </si>
  <si>
    <t>NAKN.ZAP.OSOBA S INVALIDITETOM</t>
  </si>
  <si>
    <t>ostvareno 2021.</t>
  </si>
  <si>
    <t>plan 2022.</t>
  </si>
  <si>
    <t>El.energija za punionice</t>
  </si>
  <si>
    <t xml:space="preserve">Zbrinjavanje reciklabilnih frakcija </t>
  </si>
  <si>
    <t>Dobrovoljno mirovinsko III stup (bruto plaća)</t>
  </si>
  <si>
    <t>36.</t>
  </si>
  <si>
    <t xml:space="preserve">                                         </t>
  </si>
  <si>
    <t xml:space="preserve">    UKUPNI PRIHODI</t>
  </si>
  <si>
    <t>PONIKVE EKO OTOK KRK d.o.o.                                     RASHODI</t>
  </si>
  <si>
    <t>RJ GOSPODARENJE OTPADOM -                              RASHODI</t>
  </si>
  <si>
    <t xml:space="preserve"> RJ ENERGETIKA - PRIHODI</t>
  </si>
  <si>
    <t>ostvareno 2021. / ostvareno 2020.</t>
  </si>
  <si>
    <t>ostvareno 2021. / III rebalans 2021.</t>
  </si>
  <si>
    <t>prihodi za pokriće kamata</t>
  </si>
  <si>
    <t xml:space="preserve"> </t>
  </si>
  <si>
    <t xml:space="preserve"> RJ GOSPODARENJE OTPADOM- PRIHODI</t>
  </si>
  <si>
    <t>III rebalans plana 2021. (studeni 2021.)</t>
  </si>
  <si>
    <t>Smrtni slučaj, pomoć za bolovanje (neoporezivo)</t>
  </si>
  <si>
    <t>TROŠKOVI EU PROJEKATA</t>
  </si>
  <si>
    <t>PRIHODI EU PROJEKATA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</si>
</sst>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#,##0.0000000"/>
    <numFmt numFmtId="175" formatCode="[$-41A]d\.\ mmmm\ yyyy\."/>
    <numFmt numFmtId="176" formatCode="0.0000"/>
    <numFmt numFmtId="177" formatCode="_-* #,##0\ _k_n_-;\-* #,##0\ _k_n_-;_-* &quot;-&quot;??\ _k_n_-;_-@_-"/>
    <numFmt numFmtId="178" formatCode="#,##0\ &quot;kn&quot;"/>
    <numFmt numFmtId="179" formatCode="#,##0.00\ _k_n"/>
    <numFmt numFmtId="180" formatCode="00000"/>
    <numFmt numFmtId="181" formatCode="0.0"/>
    <numFmt numFmtId="182" formatCode="_-* #,##0.000\ _k_n_-;\-* #,##0.000\ _k_n_-;_-* &quot;-&quot;??\ _k_n_-;_-@_-"/>
    <numFmt numFmtId="183" formatCode="_-* #,##0.0\ _k_n_-;\-* #,##0.0\ _k_n_-;_-* &quot;-&quot;??\ _k_n_-;_-@_-"/>
    <numFmt numFmtId="184" formatCode="#,##0.00_ ;\-#,##0.00\ "/>
    <numFmt numFmtId="185" formatCode="#,##0.000_ ;\-#,##0.000\ "/>
    <numFmt numFmtId="186" formatCode="#,##0.0_ ;\-#,##0.0\ "/>
    <numFmt numFmtId="187" formatCode="#,##0_ ;\-#,##0\ "/>
    <numFmt numFmtId="188" formatCode="0.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Cambria"/>
      <family val="1"/>
    </font>
    <font>
      <sz val="9"/>
      <color indexed="10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Cambria"/>
      <family val="1"/>
    </font>
    <font>
      <sz val="9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58">
      <alignment/>
      <protection/>
    </xf>
    <xf numFmtId="0" fontId="0" fillId="0" borderId="10" xfId="58" applyBorder="1">
      <alignment/>
      <protection/>
    </xf>
    <xf numFmtId="10" fontId="0" fillId="0" borderId="10" xfId="58" applyNumberFormat="1" applyBorder="1">
      <alignment/>
      <protection/>
    </xf>
    <xf numFmtId="4" fontId="0" fillId="0" borderId="0" xfId="58" applyNumberFormat="1">
      <alignment/>
      <protection/>
    </xf>
    <xf numFmtId="4" fontId="0" fillId="0" borderId="10" xfId="58" applyNumberFormat="1" applyBorder="1">
      <alignment/>
      <protection/>
    </xf>
    <xf numFmtId="10" fontId="0" fillId="0" borderId="0" xfId="58" applyNumberFormat="1">
      <alignment/>
      <protection/>
    </xf>
    <xf numFmtId="0" fontId="4" fillId="33" borderId="0" xfId="58" applyFont="1" applyFill="1" applyAlignment="1">
      <alignment vertical="top"/>
      <protection/>
    </xf>
    <xf numFmtId="4" fontId="4" fillId="34" borderId="10" xfId="58" applyNumberFormat="1" applyFont="1" applyFill="1" applyBorder="1">
      <alignment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3" fontId="25" fillId="0" borderId="12" xfId="0" applyNumberFormat="1" applyFont="1" applyBorder="1" applyAlignment="1">
      <alignment horizontal="right" vertical="center"/>
    </xf>
    <xf numFmtId="9" fontId="25" fillId="0" borderId="12" xfId="0" applyNumberFormat="1" applyFont="1" applyBorder="1" applyAlignment="1">
      <alignment horizontal="right" vertical="center"/>
    </xf>
    <xf numFmtId="3" fontId="25" fillId="0" borderId="12" xfId="39" applyNumberFormat="1" applyFont="1" applyFill="1" applyBorder="1" applyAlignment="1">
      <alignment horizontal="right" vertical="center"/>
    </xf>
    <xf numFmtId="3" fontId="25" fillId="35" borderId="12" xfId="0" applyNumberFormat="1" applyFont="1" applyFill="1" applyBorder="1" applyAlignment="1">
      <alignment horizontal="right" vertical="center"/>
    </xf>
    <xf numFmtId="3" fontId="6" fillId="0" borderId="12" xfId="39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9" fontId="6" fillId="36" borderId="12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25" fillId="35" borderId="12" xfId="39" applyNumberFormat="1" applyFont="1" applyFill="1" applyBorder="1" applyAlignment="1">
      <alignment horizontal="right" vertical="center"/>
    </xf>
    <xf numFmtId="3" fontId="25" fillId="0" borderId="12" xfId="39" applyNumberFormat="1" applyFont="1" applyFill="1" applyBorder="1" applyAlignment="1">
      <alignment horizontal="right" vertical="center" wrapText="1"/>
    </xf>
    <xf numFmtId="3" fontId="25" fillId="35" borderId="12" xfId="39" applyNumberFormat="1" applyFont="1" applyFill="1" applyBorder="1" applyAlignment="1">
      <alignment horizontal="right" vertical="center" wrapText="1"/>
    </xf>
    <xf numFmtId="3" fontId="6" fillId="35" borderId="12" xfId="39" applyNumberFormat="1" applyFont="1" applyFill="1" applyBorder="1" applyAlignment="1">
      <alignment horizontal="right" vertical="center"/>
    </xf>
    <xf numFmtId="3" fontId="6" fillId="0" borderId="12" xfId="39" applyNumberFormat="1" applyFont="1" applyFill="1" applyBorder="1" applyAlignment="1">
      <alignment horizontal="right" vertical="center" wrapText="1"/>
    </xf>
    <xf numFmtId="3" fontId="6" fillId="29" borderId="12" xfId="49" applyNumberFormat="1" applyFont="1" applyBorder="1" applyAlignment="1">
      <alignment horizontal="right" vertical="center"/>
    </xf>
    <xf numFmtId="3" fontId="6" fillId="29" borderId="12" xfId="49" applyNumberFormat="1" applyFont="1" applyBorder="1" applyAlignment="1">
      <alignment vertical="center"/>
    </xf>
    <xf numFmtId="3" fontId="25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 wrapText="1"/>
    </xf>
    <xf numFmtId="3" fontId="46" fillId="0" borderId="12" xfId="0" applyNumberFormat="1" applyFont="1" applyFill="1" applyBorder="1" applyAlignment="1">
      <alignment horizontal="right" vertical="center"/>
    </xf>
    <xf numFmtId="3" fontId="4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3" fontId="6" fillId="0" borderId="11" xfId="0" applyNumberFormat="1" applyFont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3" fontId="6" fillId="35" borderId="16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center"/>
    </xf>
    <xf numFmtId="3" fontId="25" fillId="0" borderId="0" xfId="0" applyNumberFormat="1" applyFont="1" applyAlignment="1">
      <alignment/>
    </xf>
    <xf numFmtId="0" fontId="6" fillId="37" borderId="13" xfId="0" applyFont="1" applyFill="1" applyBorder="1" applyAlignment="1">
      <alignment horizontal="left" vertical="center"/>
    </xf>
    <xf numFmtId="9" fontId="6" fillId="29" borderId="12" xfId="49" applyNumberFormat="1" applyFont="1" applyBorder="1" applyAlignment="1">
      <alignment horizontal="right" vertical="center"/>
    </xf>
    <xf numFmtId="187" fontId="0" fillId="0" borderId="0" xfId="42" applyNumberFormat="1" applyFont="1" applyAlignment="1">
      <alignment horizontal="right"/>
    </xf>
    <xf numFmtId="0" fontId="6" fillId="29" borderId="11" xfId="49" applyFont="1" applyBorder="1" applyAlignment="1">
      <alignment horizontal="center" vertical="center"/>
    </xf>
    <xf numFmtId="3" fontId="6" fillId="38" borderId="12" xfId="57" applyNumberFormat="1" applyFont="1" applyFill="1" applyBorder="1" applyAlignment="1">
      <alignment horizontal="right" vertical="center"/>
    </xf>
    <xf numFmtId="9" fontId="6" fillId="38" borderId="12" xfId="57" applyNumberFormat="1" applyFont="1" applyFill="1" applyBorder="1" applyAlignment="1">
      <alignment horizontal="right" vertical="center"/>
    </xf>
    <xf numFmtId="9" fontId="6" fillId="0" borderId="12" xfId="0" applyNumberFormat="1" applyFont="1" applyFill="1" applyBorder="1" applyAlignment="1">
      <alignment horizontal="right" vertical="center"/>
    </xf>
    <xf numFmtId="9" fontId="5" fillId="0" borderId="0" xfId="0" applyNumberFormat="1" applyFont="1" applyAlignment="1">
      <alignment horizontal="right"/>
    </xf>
    <xf numFmtId="3" fontId="25" fillId="0" borderId="13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3" fontId="25" fillId="35" borderId="13" xfId="39" applyNumberFormat="1" applyFont="1" applyFill="1" applyBorder="1" applyAlignment="1">
      <alignment horizontal="right" vertical="center"/>
    </xf>
    <xf numFmtId="3" fontId="25" fillId="35" borderId="13" xfId="0" applyNumberFormat="1" applyFont="1" applyFill="1" applyBorder="1" applyAlignment="1">
      <alignment horizontal="right" vertical="center"/>
    </xf>
    <xf numFmtId="3" fontId="25" fillId="0" borderId="13" xfId="39" applyNumberFormat="1" applyFont="1" applyFill="1" applyBorder="1" applyAlignment="1">
      <alignment horizontal="right" vertical="center" wrapText="1"/>
    </xf>
    <xf numFmtId="3" fontId="25" fillId="0" borderId="13" xfId="39" applyNumberFormat="1" applyFont="1" applyFill="1" applyBorder="1" applyAlignment="1">
      <alignment horizontal="right" vertical="center"/>
    </xf>
    <xf numFmtId="3" fontId="25" fillId="35" borderId="13" xfId="39" applyNumberFormat="1" applyFont="1" applyFill="1" applyBorder="1" applyAlignment="1">
      <alignment horizontal="right" vertical="center" wrapText="1"/>
    </xf>
    <xf numFmtId="3" fontId="6" fillId="35" borderId="13" xfId="0" applyNumberFormat="1" applyFont="1" applyFill="1" applyBorder="1" applyAlignment="1">
      <alignment horizontal="right" vertical="center"/>
    </xf>
    <xf numFmtId="3" fontId="6" fillId="35" borderId="13" xfId="39" applyNumberFormat="1" applyFont="1" applyFill="1" applyBorder="1" applyAlignment="1">
      <alignment horizontal="right" vertical="center"/>
    </xf>
    <xf numFmtId="3" fontId="6" fillId="0" borderId="13" xfId="39" applyNumberFormat="1" applyFont="1" applyFill="1" applyBorder="1" applyAlignment="1">
      <alignment horizontal="right" vertical="center"/>
    </xf>
    <xf numFmtId="3" fontId="6" fillId="0" borderId="13" xfId="39" applyNumberFormat="1" applyFont="1" applyFill="1" applyBorder="1" applyAlignment="1">
      <alignment horizontal="right" vertical="center" wrapText="1"/>
    </xf>
    <xf numFmtId="3" fontId="6" fillId="29" borderId="13" xfId="49" applyNumberFormat="1" applyFont="1" applyBorder="1" applyAlignment="1">
      <alignment horizontal="right" vertical="center"/>
    </xf>
    <xf numFmtId="3" fontId="6" fillId="36" borderId="13" xfId="0" applyNumberFormat="1" applyFont="1" applyFill="1" applyBorder="1" applyAlignment="1">
      <alignment horizontal="right" vertical="center"/>
    </xf>
    <xf numFmtId="9" fontId="2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 vertical="center"/>
    </xf>
    <xf numFmtId="9" fontId="2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6" fillId="0" borderId="12" xfId="42" applyNumberFormat="1" applyFont="1" applyBorder="1" applyAlignment="1">
      <alignment horizontal="right" vertical="center"/>
    </xf>
    <xf numFmtId="9" fontId="0" fillId="0" borderId="0" xfId="42" applyNumberFormat="1" applyFont="1" applyAlignment="1">
      <alignment horizontal="right"/>
    </xf>
    <xf numFmtId="0" fontId="6" fillId="29" borderId="13" xfId="49" applyFont="1" applyBorder="1" applyAlignment="1">
      <alignment horizontal="left" vertical="center"/>
    </xf>
    <xf numFmtId="0" fontId="6" fillId="29" borderId="11" xfId="49" applyFont="1" applyBorder="1" applyAlignment="1">
      <alignment horizontal="left" vertical="center"/>
    </xf>
    <xf numFmtId="9" fontId="5" fillId="0" borderId="0" xfId="0" applyNumberFormat="1" applyFont="1" applyAlignment="1">
      <alignment horizontal="center"/>
    </xf>
    <xf numFmtId="9" fontId="6" fillId="0" borderId="17" xfId="0" applyNumberFormat="1" applyFont="1" applyBorder="1" applyAlignment="1">
      <alignment horizontal="right" vertical="center"/>
    </xf>
    <xf numFmtId="9" fontId="6" fillId="29" borderId="17" xfId="49" applyNumberFormat="1" applyFont="1" applyBorder="1" applyAlignment="1">
      <alignment horizontal="right" vertical="center"/>
    </xf>
    <xf numFmtId="9" fontId="6" fillId="36" borderId="13" xfId="0" applyNumberFormat="1" applyFont="1" applyFill="1" applyBorder="1" applyAlignment="1">
      <alignment horizontal="right" vertical="center"/>
    </xf>
    <xf numFmtId="9" fontId="25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9" fontId="6" fillId="0" borderId="1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right" vertical="center"/>
    </xf>
    <xf numFmtId="9" fontId="6" fillId="0" borderId="15" xfId="0" applyNumberFormat="1" applyFont="1" applyFill="1" applyBorder="1" applyAlignment="1">
      <alignment horizontal="right" vertical="center"/>
    </xf>
    <xf numFmtId="9" fontId="6" fillId="0" borderId="15" xfId="42" applyNumberFormat="1" applyFont="1" applyBorder="1" applyAlignment="1">
      <alignment horizontal="right" vertical="center"/>
    </xf>
    <xf numFmtId="9" fontId="6" fillId="29" borderId="15" xfId="49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6" fillId="29" borderId="11" xfId="49" applyFont="1" applyBorder="1" applyAlignment="1">
      <alignment horizontal="left" vertical="center"/>
    </xf>
    <xf numFmtId="9" fontId="25" fillId="0" borderId="15" xfId="42" applyNumberFormat="1" applyFont="1" applyBorder="1" applyAlignment="1">
      <alignment horizontal="right" vertical="center"/>
    </xf>
    <xf numFmtId="9" fontId="25" fillId="0" borderId="12" xfId="42" applyNumberFormat="1" applyFont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 indent="2"/>
    </xf>
    <xf numFmtId="0" fontId="6" fillId="36" borderId="11" xfId="0" applyFont="1" applyFill="1" applyBorder="1" applyAlignment="1">
      <alignment horizontal="left" vertical="center" indent="2"/>
    </xf>
    <xf numFmtId="0" fontId="6" fillId="29" borderId="13" xfId="49" applyFont="1" applyBorder="1" applyAlignment="1">
      <alignment horizontal="left" vertical="center" indent="2"/>
    </xf>
    <xf numFmtId="0" fontId="6" fillId="29" borderId="11" xfId="49" applyFont="1" applyBorder="1" applyAlignment="1">
      <alignment horizontal="left" vertical="center" indent="2"/>
    </xf>
    <xf numFmtId="0" fontId="6" fillId="38" borderId="12" xfId="57" applyFont="1" applyFill="1" applyBorder="1" applyAlignment="1">
      <alignment horizontal="left" vertical="center"/>
    </xf>
    <xf numFmtId="0" fontId="6" fillId="29" borderId="13" xfId="49" applyFont="1" applyBorder="1" applyAlignment="1">
      <alignment horizontal="left" vertical="center"/>
    </xf>
    <xf numFmtId="0" fontId="6" fillId="29" borderId="11" xfId="49" applyFont="1" applyBorder="1" applyAlignment="1">
      <alignment horizontal="left" vertical="center"/>
    </xf>
    <xf numFmtId="9" fontId="0" fillId="0" borderId="0" xfId="0" applyNumberFormat="1" applyFont="1" applyAlignment="1">
      <alignment/>
    </xf>
    <xf numFmtId="9" fontId="25" fillId="0" borderId="12" xfId="0" applyNumberFormat="1" applyFont="1" applyBorder="1" applyAlignment="1">
      <alignment horizontal="right"/>
    </xf>
    <xf numFmtId="3" fontId="6" fillId="36" borderId="16" xfId="0" applyNumberFormat="1" applyFont="1" applyFill="1" applyBorder="1" applyAlignment="1">
      <alignment horizontal="right" vertical="center" wrapText="1"/>
    </xf>
    <xf numFmtId="4" fontId="6" fillId="36" borderId="16" xfId="0" applyNumberFormat="1" applyFont="1" applyFill="1" applyBorder="1" applyAlignment="1">
      <alignment horizontal="right" vertical="center" wrapText="1"/>
    </xf>
    <xf numFmtId="9" fontId="6" fillId="36" borderId="16" xfId="0" applyNumberFormat="1" applyFont="1" applyFill="1" applyBorder="1" applyAlignment="1">
      <alignment horizontal="right" vertical="center" wrapText="1"/>
    </xf>
    <xf numFmtId="9" fontId="6" fillId="36" borderId="19" xfId="0" applyNumberFormat="1" applyFont="1" applyFill="1" applyBorder="1" applyAlignment="1">
      <alignment horizontal="right" vertical="center" wrapText="1"/>
    </xf>
    <xf numFmtId="3" fontId="6" fillId="36" borderId="15" xfId="0" applyNumberFormat="1" applyFont="1" applyFill="1" applyBorder="1" applyAlignment="1">
      <alignment horizontal="right" vertical="center" wrapText="1"/>
    </xf>
    <xf numFmtId="4" fontId="6" fillId="36" borderId="15" xfId="0" applyNumberFormat="1" applyFont="1" applyFill="1" applyBorder="1" applyAlignment="1">
      <alignment horizontal="right" vertical="center" wrapText="1"/>
    </xf>
    <xf numFmtId="9" fontId="6" fillId="36" borderId="15" xfId="0" applyNumberFormat="1" applyFont="1" applyFill="1" applyBorder="1" applyAlignment="1">
      <alignment horizontal="right" vertical="center" wrapText="1"/>
    </xf>
    <xf numFmtId="9" fontId="6" fillId="36" borderId="18" xfId="0" applyNumberFormat="1" applyFont="1" applyFill="1" applyBorder="1" applyAlignment="1">
      <alignment horizontal="righ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3" fontId="6" fillId="0" borderId="15" xfId="42" applyNumberFormat="1" applyFont="1" applyFill="1" applyBorder="1" applyAlignment="1">
      <alignment horizontal="right" vertical="center"/>
    </xf>
    <xf numFmtId="3" fontId="25" fillId="0" borderId="12" xfId="42" applyNumberFormat="1" applyFont="1" applyFill="1" applyBorder="1" applyAlignment="1">
      <alignment horizontal="right" vertical="center"/>
    </xf>
    <xf numFmtId="3" fontId="47" fillId="0" borderId="12" xfId="42" applyNumberFormat="1" applyFont="1" applyFill="1" applyBorder="1" applyAlignment="1">
      <alignment horizontal="right" vertical="center"/>
    </xf>
    <xf numFmtId="3" fontId="6" fillId="0" borderId="12" xfId="42" applyNumberFormat="1" applyFont="1" applyFill="1" applyBorder="1" applyAlignment="1">
      <alignment horizontal="right" vertical="center"/>
    </xf>
    <xf numFmtId="3" fontId="25" fillId="0" borderId="11" xfId="42" applyNumberFormat="1" applyFont="1" applyFill="1" applyBorder="1" applyAlignment="1">
      <alignment horizontal="right" vertical="center"/>
    </xf>
    <xf numFmtId="9" fontId="6" fillId="29" borderId="12" xfId="49" applyNumberFormat="1" applyFont="1" applyBorder="1" applyAlignment="1">
      <alignment vertical="center"/>
    </xf>
    <xf numFmtId="9" fontId="6" fillId="35" borderId="12" xfId="39" applyNumberFormat="1" applyFont="1" applyFill="1" applyBorder="1" applyAlignment="1">
      <alignment horizontal="right" vertical="center"/>
    </xf>
    <xf numFmtId="9" fontId="25" fillId="35" borderId="12" xfId="0" applyNumberFormat="1" applyFont="1" applyFill="1" applyBorder="1" applyAlignment="1">
      <alignment horizontal="right" vertical="center"/>
    </xf>
    <xf numFmtId="0" fontId="34" fillId="29" borderId="13" xfId="49" applyBorder="1" applyAlignment="1">
      <alignment horizontal="center" vertical="center"/>
    </xf>
    <xf numFmtId="9" fontId="6" fillId="35" borderId="12" xfId="0" applyNumberFormat="1" applyFont="1" applyFill="1" applyBorder="1" applyAlignment="1">
      <alignment horizontal="right" vertical="center"/>
    </xf>
    <xf numFmtId="9" fontId="6" fillId="0" borderId="11" xfId="0" applyNumberFormat="1" applyFont="1" applyBorder="1" applyAlignment="1">
      <alignment horizontal="right" vertical="center"/>
    </xf>
    <xf numFmtId="9" fontId="25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9" fontId="25" fillId="0" borderId="17" xfId="0" applyNumberFormat="1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A1">
      <selection activeCell="D1" sqref="D1:D2"/>
    </sheetView>
  </sheetViews>
  <sheetFormatPr defaultColWidth="9.140625" defaultRowHeight="17.25" customHeight="1"/>
  <cols>
    <col min="1" max="1" width="3.28125" style="8" customWidth="1"/>
    <col min="2" max="2" width="36.140625" style="1" bestFit="1" customWidth="1"/>
    <col min="3" max="3" width="11.421875" style="3" customWidth="1"/>
    <col min="4" max="8" width="11.421875" style="10" customWidth="1"/>
    <col min="9" max="10" width="8.8515625" style="95" customWidth="1"/>
    <col min="11" max="11" width="14.421875" style="126" customWidth="1"/>
    <col min="12" max="12" width="12.28125" style="126" customWidth="1"/>
    <col min="13" max="16384" width="9.140625" style="1" customWidth="1"/>
  </cols>
  <sheetData>
    <row r="1" spans="1:10" ht="36" customHeight="1">
      <c r="A1" s="136" t="s">
        <v>204</v>
      </c>
      <c r="B1" s="137"/>
      <c r="C1" s="128" t="s">
        <v>184</v>
      </c>
      <c r="D1" s="128" t="s">
        <v>185</v>
      </c>
      <c r="E1" s="129" t="s">
        <v>190</v>
      </c>
      <c r="F1" s="129" t="s">
        <v>191</v>
      </c>
      <c r="G1" s="129" t="s">
        <v>212</v>
      </c>
      <c r="H1" s="129" t="s">
        <v>196</v>
      </c>
      <c r="I1" s="130" t="s">
        <v>207</v>
      </c>
      <c r="J1" s="131" t="s">
        <v>208</v>
      </c>
    </row>
    <row r="2" spans="1:10" ht="36" customHeight="1">
      <c r="A2" s="138"/>
      <c r="B2" s="139"/>
      <c r="C2" s="132"/>
      <c r="D2" s="132"/>
      <c r="E2" s="133"/>
      <c r="F2" s="133"/>
      <c r="G2" s="133"/>
      <c r="H2" s="133"/>
      <c r="I2" s="134"/>
      <c r="J2" s="135"/>
    </row>
    <row r="3" spans="1:12" s="141" customFormat="1" ht="17.25" customHeight="1">
      <c r="A3" s="100" t="s">
        <v>45</v>
      </c>
      <c r="B3" s="101" t="s">
        <v>130</v>
      </c>
      <c r="C3" s="102">
        <v>1020452.8400000001</v>
      </c>
      <c r="D3" s="102">
        <v>1143000</v>
      </c>
      <c r="E3" s="102">
        <v>1143000</v>
      </c>
      <c r="F3" s="102">
        <v>1143000</v>
      </c>
      <c r="G3" s="102">
        <v>1329000</v>
      </c>
      <c r="H3" s="102">
        <v>1483038.78</v>
      </c>
      <c r="I3" s="103">
        <v>1.4533143736461156</v>
      </c>
      <c r="J3" s="103">
        <v>1.1159057787810385</v>
      </c>
      <c r="K3" s="140"/>
      <c r="L3" s="140"/>
    </row>
    <row r="4" spans="1:12" s="143" customFormat="1" ht="17.25" customHeight="1">
      <c r="A4" s="48"/>
      <c r="B4" s="26" t="s">
        <v>0</v>
      </c>
      <c r="C4" s="27">
        <v>3800.41</v>
      </c>
      <c r="D4" s="27">
        <v>5000</v>
      </c>
      <c r="E4" s="27">
        <v>5000</v>
      </c>
      <c r="F4" s="27">
        <v>5000</v>
      </c>
      <c r="G4" s="27">
        <v>4000</v>
      </c>
      <c r="H4" s="27">
        <v>2586</v>
      </c>
      <c r="I4" s="28">
        <v>0.6804528985030562</v>
      </c>
      <c r="J4" s="28">
        <v>0.6465</v>
      </c>
      <c r="K4" s="142"/>
      <c r="L4" s="142"/>
    </row>
    <row r="5" spans="1:12" s="143" customFormat="1" ht="17.25" customHeight="1">
      <c r="A5" s="48"/>
      <c r="B5" s="26" t="s">
        <v>1</v>
      </c>
      <c r="C5" s="27">
        <v>2924.2</v>
      </c>
      <c r="D5" s="27">
        <v>3000</v>
      </c>
      <c r="E5" s="27">
        <v>3000</v>
      </c>
      <c r="F5" s="27">
        <v>3000</v>
      </c>
      <c r="G5" s="27">
        <v>1000</v>
      </c>
      <c r="H5" s="27">
        <v>1059.75</v>
      </c>
      <c r="I5" s="28">
        <v>0.3624068121195541</v>
      </c>
      <c r="J5" s="28">
        <v>1.05975</v>
      </c>
      <c r="K5" s="142"/>
      <c r="L5" s="142"/>
    </row>
    <row r="6" spans="1:12" s="143" customFormat="1" ht="17.25" customHeight="1">
      <c r="A6" s="48"/>
      <c r="B6" s="26" t="s">
        <v>2</v>
      </c>
      <c r="C6" s="27">
        <v>2819.84</v>
      </c>
      <c r="D6" s="27">
        <v>4000</v>
      </c>
      <c r="E6" s="27">
        <v>4000</v>
      </c>
      <c r="F6" s="27">
        <v>4000</v>
      </c>
      <c r="G6" s="27">
        <v>3500</v>
      </c>
      <c r="H6" s="27">
        <v>3761.9900000000002</v>
      </c>
      <c r="I6" s="28">
        <v>1.33411470154335</v>
      </c>
      <c r="J6" s="28">
        <v>1.0748542857142858</v>
      </c>
      <c r="K6" s="142"/>
      <c r="L6" s="142"/>
    </row>
    <row r="7" spans="1:12" s="143" customFormat="1" ht="17.25" customHeight="1">
      <c r="A7" s="48"/>
      <c r="B7" s="26" t="s">
        <v>138</v>
      </c>
      <c r="C7" s="29">
        <v>166838.01</v>
      </c>
      <c r="D7" s="29">
        <v>130000</v>
      </c>
      <c r="E7" s="29">
        <v>130000</v>
      </c>
      <c r="F7" s="29">
        <v>130000</v>
      </c>
      <c r="G7" s="29">
        <v>200000</v>
      </c>
      <c r="H7" s="29">
        <v>263062.12</v>
      </c>
      <c r="I7" s="28">
        <v>1.576751724621985</v>
      </c>
      <c r="J7" s="28">
        <v>1.3153105999999999</v>
      </c>
      <c r="K7" s="142"/>
      <c r="L7" s="142"/>
    </row>
    <row r="8" spans="1:12" s="143" customFormat="1" ht="17.25" customHeight="1">
      <c r="A8" s="48"/>
      <c r="B8" s="26" t="s">
        <v>188</v>
      </c>
      <c r="C8" s="29">
        <v>15215.89</v>
      </c>
      <c r="D8" s="29"/>
      <c r="E8" s="29"/>
      <c r="F8" s="29"/>
      <c r="G8" s="29">
        <v>55000</v>
      </c>
      <c r="H8" s="29">
        <v>88107.72</v>
      </c>
      <c r="I8" s="28">
        <v>5.790507160606445</v>
      </c>
      <c r="J8" s="28">
        <v>1.6019585454545455</v>
      </c>
      <c r="K8" s="142"/>
      <c r="L8" s="142"/>
    </row>
    <row r="9" spans="1:12" s="143" customFormat="1" ht="17.25" customHeight="1">
      <c r="A9" s="48"/>
      <c r="B9" s="26" t="s">
        <v>89</v>
      </c>
      <c r="C9" s="29">
        <v>617967.91</v>
      </c>
      <c r="D9" s="29">
        <v>760000</v>
      </c>
      <c r="E9" s="29">
        <v>760000</v>
      </c>
      <c r="F9" s="29">
        <v>760000</v>
      </c>
      <c r="G9" s="29">
        <v>825000</v>
      </c>
      <c r="H9" s="29">
        <v>848813.5</v>
      </c>
      <c r="I9" s="28">
        <v>1.373555950502349</v>
      </c>
      <c r="J9" s="28">
        <v>1.0288648484848484</v>
      </c>
      <c r="K9" s="142"/>
      <c r="L9" s="142"/>
    </row>
    <row r="10" spans="1:12" s="143" customFormat="1" ht="17.25" customHeight="1">
      <c r="A10" s="48"/>
      <c r="B10" s="26" t="s">
        <v>3</v>
      </c>
      <c r="C10" s="27">
        <v>199174.37</v>
      </c>
      <c r="D10" s="27">
        <v>205000</v>
      </c>
      <c r="E10" s="27">
        <v>205000</v>
      </c>
      <c r="F10" s="27">
        <v>205000</v>
      </c>
      <c r="G10" s="27">
        <v>227500</v>
      </c>
      <c r="H10" s="27">
        <v>267465.48</v>
      </c>
      <c r="I10" s="28">
        <v>1.3428709728063906</v>
      </c>
      <c r="J10" s="28">
        <v>1.1756724395604394</v>
      </c>
      <c r="K10" s="142"/>
      <c r="L10" s="142"/>
    </row>
    <row r="11" spans="1:12" s="143" customFormat="1" ht="17.25" customHeight="1">
      <c r="A11" s="48"/>
      <c r="B11" s="26" t="s">
        <v>4</v>
      </c>
      <c r="C11" s="29">
        <v>11712.21</v>
      </c>
      <c r="D11" s="29">
        <v>36000</v>
      </c>
      <c r="E11" s="29">
        <v>36000</v>
      </c>
      <c r="F11" s="29">
        <v>36000</v>
      </c>
      <c r="G11" s="29">
        <v>13000</v>
      </c>
      <c r="H11" s="29">
        <v>8182.219999999999</v>
      </c>
      <c r="I11" s="28">
        <v>0.698605984694605</v>
      </c>
      <c r="J11" s="28">
        <v>0.6294015384615385</v>
      </c>
      <c r="K11" s="142"/>
      <c r="L11" s="142"/>
    </row>
    <row r="12" spans="1:12" s="141" customFormat="1" ht="17.25" customHeight="1">
      <c r="A12" s="47" t="s">
        <v>46</v>
      </c>
      <c r="B12" s="23" t="s">
        <v>5</v>
      </c>
      <c r="C12" s="24">
        <v>18794.33</v>
      </c>
      <c r="D12" s="24">
        <v>16000</v>
      </c>
      <c r="E12" s="24">
        <v>16000</v>
      </c>
      <c r="F12" s="24">
        <v>16000</v>
      </c>
      <c r="G12" s="24">
        <v>16000</v>
      </c>
      <c r="H12" s="24">
        <v>14195.970000000001</v>
      </c>
      <c r="I12" s="25">
        <v>0.755332592329708</v>
      </c>
      <c r="J12" s="25">
        <v>0.887248125</v>
      </c>
      <c r="K12" s="140"/>
      <c r="L12" s="140"/>
    </row>
    <row r="13" spans="1:12" s="141" customFormat="1" ht="17.25" customHeight="1">
      <c r="A13" s="47" t="s">
        <v>47</v>
      </c>
      <c r="B13" s="23" t="s">
        <v>6</v>
      </c>
      <c r="C13" s="24">
        <v>184914.51</v>
      </c>
      <c r="D13" s="24">
        <v>198000</v>
      </c>
      <c r="E13" s="24">
        <v>198000</v>
      </c>
      <c r="F13" s="24">
        <v>198000</v>
      </c>
      <c r="G13" s="24">
        <v>183000</v>
      </c>
      <c r="H13" s="24">
        <v>137570.45</v>
      </c>
      <c r="I13" s="25">
        <v>0.743967847628615</v>
      </c>
      <c r="J13" s="25">
        <v>0.7517510928961749</v>
      </c>
      <c r="K13" s="140"/>
      <c r="L13" s="140"/>
    </row>
    <row r="14" spans="1:12" s="141" customFormat="1" ht="17.25" customHeight="1">
      <c r="A14" s="47" t="s">
        <v>48</v>
      </c>
      <c r="B14" s="23" t="s">
        <v>7</v>
      </c>
      <c r="C14" s="24">
        <v>2345341</v>
      </c>
      <c r="D14" s="24">
        <v>2785500</v>
      </c>
      <c r="E14" s="24">
        <v>2785500</v>
      </c>
      <c r="F14" s="24">
        <v>2785500</v>
      </c>
      <c r="G14" s="24">
        <v>3038000</v>
      </c>
      <c r="H14" s="24">
        <v>2942279.22</v>
      </c>
      <c r="I14" s="25">
        <v>1.25452086498296</v>
      </c>
      <c r="J14" s="25">
        <v>0.968492172481896</v>
      </c>
      <c r="K14" s="140"/>
      <c r="L14" s="140"/>
    </row>
    <row r="15" spans="1:12" s="143" customFormat="1" ht="17.25" customHeight="1">
      <c r="A15" s="48"/>
      <c r="B15" s="26" t="s">
        <v>8</v>
      </c>
      <c r="C15" s="27">
        <v>113675.58</v>
      </c>
      <c r="D15" s="27">
        <v>130500</v>
      </c>
      <c r="E15" s="27">
        <v>130500</v>
      </c>
      <c r="F15" s="27">
        <v>130500</v>
      </c>
      <c r="G15" s="27">
        <v>160500</v>
      </c>
      <c r="H15" s="27">
        <v>160786.98</v>
      </c>
      <c r="I15" s="28">
        <v>1.4144372960313905</v>
      </c>
      <c r="J15" s="28">
        <v>1.0017880373831776</v>
      </c>
      <c r="K15" s="142"/>
      <c r="L15" s="142"/>
    </row>
    <row r="16" spans="1:12" s="143" customFormat="1" ht="17.25" customHeight="1">
      <c r="A16" s="48"/>
      <c r="B16" s="26" t="s">
        <v>9</v>
      </c>
      <c r="C16" s="27">
        <v>1514.44</v>
      </c>
      <c r="D16" s="27">
        <v>1000</v>
      </c>
      <c r="E16" s="27">
        <v>1000</v>
      </c>
      <c r="F16" s="27">
        <v>1000</v>
      </c>
      <c r="G16" s="27">
        <v>3500</v>
      </c>
      <c r="H16" s="27">
        <v>4358.21</v>
      </c>
      <c r="I16" s="28">
        <v>2.877770000792372</v>
      </c>
      <c r="J16" s="28">
        <v>1.245202857142857</v>
      </c>
      <c r="K16" s="142"/>
      <c r="L16" s="142"/>
    </row>
    <row r="17" spans="1:12" s="143" customFormat="1" ht="17.25" customHeight="1">
      <c r="A17" s="48"/>
      <c r="B17" s="26" t="s">
        <v>10</v>
      </c>
      <c r="C17" s="29">
        <v>1934219.33</v>
      </c>
      <c r="D17" s="29">
        <v>2334000</v>
      </c>
      <c r="E17" s="29">
        <v>2334000</v>
      </c>
      <c r="F17" s="29">
        <v>2334000</v>
      </c>
      <c r="G17" s="29">
        <v>2534000</v>
      </c>
      <c r="H17" s="29">
        <v>2460028.2399999998</v>
      </c>
      <c r="I17" s="28">
        <v>1.2718455460787892</v>
      </c>
      <c r="J17" s="28">
        <v>0.9708083030781373</v>
      </c>
      <c r="K17" s="142"/>
      <c r="L17" s="142"/>
    </row>
    <row r="18" spans="1:12" s="143" customFormat="1" ht="17.25" customHeight="1">
      <c r="A18" s="48"/>
      <c r="B18" s="26" t="s">
        <v>93</v>
      </c>
      <c r="C18" s="27">
        <v>228750.36</v>
      </c>
      <c r="D18" s="27">
        <v>250000</v>
      </c>
      <c r="E18" s="27">
        <v>250000</v>
      </c>
      <c r="F18" s="27">
        <v>250000</v>
      </c>
      <c r="G18" s="27">
        <v>220000</v>
      </c>
      <c r="H18" s="27">
        <v>192064.22</v>
      </c>
      <c r="I18" s="28">
        <v>0.8396236840895027</v>
      </c>
      <c r="J18" s="28">
        <v>0.8730191818181818</v>
      </c>
      <c r="K18" s="142"/>
      <c r="L18" s="142"/>
    </row>
    <row r="19" spans="1:12" s="143" customFormat="1" ht="17.25" customHeight="1">
      <c r="A19" s="48"/>
      <c r="B19" s="26" t="s">
        <v>97</v>
      </c>
      <c r="C19" s="27">
        <v>67181.29</v>
      </c>
      <c r="D19" s="27">
        <v>70000</v>
      </c>
      <c r="E19" s="27">
        <v>70000</v>
      </c>
      <c r="F19" s="27">
        <v>70000</v>
      </c>
      <c r="G19" s="27">
        <v>120000</v>
      </c>
      <c r="H19" s="27">
        <v>125041.57</v>
      </c>
      <c r="I19" s="28">
        <v>1.8612558645420476</v>
      </c>
      <c r="J19" s="28">
        <v>1.0420130833333334</v>
      </c>
      <c r="K19" s="142"/>
      <c r="L19" s="142"/>
    </row>
    <row r="20" spans="1:12" s="141" customFormat="1" ht="17.25" customHeight="1">
      <c r="A20" s="47" t="s">
        <v>49</v>
      </c>
      <c r="B20" s="23" t="s">
        <v>81</v>
      </c>
      <c r="C20" s="24">
        <v>148781</v>
      </c>
      <c r="D20" s="24">
        <v>165500</v>
      </c>
      <c r="E20" s="24">
        <v>165500</v>
      </c>
      <c r="F20" s="24">
        <v>165500</v>
      </c>
      <c r="G20" s="24">
        <v>182040</v>
      </c>
      <c r="H20" s="24">
        <v>178879</v>
      </c>
      <c r="I20" s="25">
        <v>1.2022973363534322</v>
      </c>
      <c r="J20" s="25">
        <v>0.9826356844649528</v>
      </c>
      <c r="K20" s="140"/>
      <c r="L20" s="140"/>
    </row>
    <row r="21" spans="1:12" s="143" customFormat="1" ht="17.25" customHeight="1">
      <c r="A21" s="48"/>
      <c r="B21" s="26" t="s">
        <v>22</v>
      </c>
      <c r="C21" s="27">
        <v>32450</v>
      </c>
      <c r="D21" s="27">
        <v>32500</v>
      </c>
      <c r="E21" s="27">
        <v>32500</v>
      </c>
      <c r="F21" s="27">
        <v>32500</v>
      </c>
      <c r="G21" s="27">
        <v>47040</v>
      </c>
      <c r="H21" s="27">
        <v>44760</v>
      </c>
      <c r="I21" s="28">
        <v>1.3793528505392911</v>
      </c>
      <c r="J21" s="28">
        <v>0.951530612244898</v>
      </c>
      <c r="K21" s="142"/>
      <c r="L21" s="142"/>
    </row>
    <row r="22" spans="1:12" s="143" customFormat="1" ht="17.25" customHeight="1">
      <c r="A22" s="48"/>
      <c r="B22" s="26" t="s">
        <v>141</v>
      </c>
      <c r="C22" s="27">
        <v>50730</v>
      </c>
      <c r="D22" s="27">
        <v>50000</v>
      </c>
      <c r="E22" s="27">
        <v>50000</v>
      </c>
      <c r="F22" s="27">
        <v>50000</v>
      </c>
      <c r="G22" s="27">
        <v>50000</v>
      </c>
      <c r="H22" s="27">
        <v>48964</v>
      </c>
      <c r="I22" s="28">
        <v>0.9651882515276956</v>
      </c>
      <c r="J22" s="28">
        <v>0.97928</v>
      </c>
      <c r="K22" s="142"/>
      <c r="L22" s="142"/>
    </row>
    <row r="23" spans="1:12" s="143" customFormat="1" ht="17.25" customHeight="1">
      <c r="A23" s="48"/>
      <c r="B23" s="26" t="s">
        <v>156</v>
      </c>
      <c r="C23" s="27">
        <v>65601</v>
      </c>
      <c r="D23" s="27">
        <v>83000</v>
      </c>
      <c r="E23" s="27">
        <v>83000</v>
      </c>
      <c r="F23" s="27">
        <v>83000</v>
      </c>
      <c r="G23" s="27">
        <v>85000</v>
      </c>
      <c r="H23" s="27">
        <v>85155</v>
      </c>
      <c r="I23" s="28">
        <v>1.2980747244706636</v>
      </c>
      <c r="J23" s="28">
        <v>1.0018235294117648</v>
      </c>
      <c r="K23" s="142"/>
      <c r="L23" s="142"/>
    </row>
    <row r="24" spans="1:12" s="141" customFormat="1" ht="17.25" customHeight="1">
      <c r="A24" s="47" t="s">
        <v>50</v>
      </c>
      <c r="B24" s="23" t="s">
        <v>11</v>
      </c>
      <c r="C24" s="27">
        <v>308754.63</v>
      </c>
      <c r="D24" s="27">
        <v>350000</v>
      </c>
      <c r="E24" s="27">
        <v>350000</v>
      </c>
      <c r="F24" s="27">
        <v>350000</v>
      </c>
      <c r="G24" s="24">
        <v>370900</v>
      </c>
      <c r="H24" s="24">
        <v>296209.52</v>
      </c>
      <c r="I24" s="25">
        <v>0.9593686740827174</v>
      </c>
      <c r="J24" s="25">
        <v>0.7986236721488272</v>
      </c>
      <c r="K24" s="140"/>
      <c r="L24" s="140"/>
    </row>
    <row r="25" spans="1:12" s="143" customFormat="1" ht="17.25" customHeight="1">
      <c r="A25" s="48"/>
      <c r="B25" s="26" t="s">
        <v>92</v>
      </c>
      <c r="C25" s="27">
        <v>207238.57</v>
      </c>
      <c r="D25" s="27">
        <v>200000</v>
      </c>
      <c r="E25" s="27">
        <v>200000</v>
      </c>
      <c r="F25" s="27">
        <v>200000</v>
      </c>
      <c r="G25" s="27">
        <v>200000</v>
      </c>
      <c r="H25" s="27">
        <v>120195.92</v>
      </c>
      <c r="I25" s="28">
        <v>0.5799881749811341</v>
      </c>
      <c r="J25" s="28">
        <v>0.6009796</v>
      </c>
      <c r="K25" s="142"/>
      <c r="L25" s="142"/>
    </row>
    <row r="26" spans="1:12" s="143" customFormat="1" ht="17.25" customHeight="1">
      <c r="A26" s="48"/>
      <c r="B26" s="26" t="s">
        <v>139</v>
      </c>
      <c r="C26" s="27">
        <v>101516.06</v>
      </c>
      <c r="D26" s="27">
        <v>150000</v>
      </c>
      <c r="E26" s="27">
        <v>150000</v>
      </c>
      <c r="F26" s="27">
        <v>150000</v>
      </c>
      <c r="G26" s="27">
        <v>170900</v>
      </c>
      <c r="H26" s="27">
        <v>176013.6</v>
      </c>
      <c r="I26" s="28">
        <v>1.7338497967710726</v>
      </c>
      <c r="J26" s="28">
        <v>1.0299215915740199</v>
      </c>
      <c r="K26" s="142"/>
      <c r="L26" s="142"/>
    </row>
    <row r="27" spans="1:12" s="141" customFormat="1" ht="17.25" customHeight="1">
      <c r="A27" s="47" t="s">
        <v>51</v>
      </c>
      <c r="B27" s="23" t="s">
        <v>12</v>
      </c>
      <c r="C27" s="24">
        <v>18233.29</v>
      </c>
      <c r="D27" s="24">
        <v>13000</v>
      </c>
      <c r="E27" s="24">
        <v>13000</v>
      </c>
      <c r="F27" s="24">
        <v>13000</v>
      </c>
      <c r="G27" s="24">
        <v>10000</v>
      </c>
      <c r="H27" s="24">
        <v>10271.66</v>
      </c>
      <c r="I27" s="25">
        <v>0.5633464942421252</v>
      </c>
      <c r="J27" s="25">
        <v>1.027166</v>
      </c>
      <c r="K27" s="140"/>
      <c r="L27" s="140"/>
    </row>
    <row r="28" spans="1:12" s="141" customFormat="1" ht="17.25" customHeight="1">
      <c r="A28" s="47" t="s">
        <v>52</v>
      </c>
      <c r="B28" s="23" t="s">
        <v>13</v>
      </c>
      <c r="C28" s="24">
        <v>56518.87</v>
      </c>
      <c r="D28" s="24">
        <v>55500</v>
      </c>
      <c r="E28" s="24">
        <v>55500</v>
      </c>
      <c r="F28" s="24">
        <v>55500</v>
      </c>
      <c r="G28" s="24">
        <v>55968.93</v>
      </c>
      <c r="H28" s="24">
        <v>55107.43</v>
      </c>
      <c r="I28" s="25">
        <v>0.975027101568025</v>
      </c>
      <c r="J28" s="25">
        <v>0.9846075313571298</v>
      </c>
      <c r="K28" s="140"/>
      <c r="L28" s="140"/>
    </row>
    <row r="29" spans="1:12" s="141" customFormat="1" ht="17.25" customHeight="1">
      <c r="A29" s="47" t="s">
        <v>53</v>
      </c>
      <c r="B29" s="23" t="s">
        <v>14</v>
      </c>
      <c r="C29" s="24">
        <v>1244130.97</v>
      </c>
      <c r="D29" s="24">
        <v>1365200</v>
      </c>
      <c r="E29" s="24">
        <v>1365200</v>
      </c>
      <c r="F29" s="24">
        <v>1490200</v>
      </c>
      <c r="G29" s="24">
        <v>1742320</v>
      </c>
      <c r="H29" s="24">
        <v>1694767.15</v>
      </c>
      <c r="I29" s="25">
        <v>1.3622095992032093</v>
      </c>
      <c r="J29" s="25">
        <v>0.9727071663069929</v>
      </c>
      <c r="K29" s="140"/>
      <c r="L29" s="140"/>
    </row>
    <row r="30" spans="1:12" s="143" customFormat="1" ht="17.25" customHeight="1">
      <c r="A30" s="48"/>
      <c r="B30" s="26" t="s">
        <v>135</v>
      </c>
      <c r="C30" s="27">
        <v>303681.72000000003</v>
      </c>
      <c r="D30" s="27">
        <v>319200</v>
      </c>
      <c r="E30" s="27">
        <v>319200</v>
      </c>
      <c r="F30" s="27">
        <v>319200</v>
      </c>
      <c r="G30" s="27">
        <v>230500</v>
      </c>
      <c r="H30" s="27">
        <v>235128.08</v>
      </c>
      <c r="I30" s="28">
        <v>0.7742582596015327</v>
      </c>
      <c r="J30" s="28">
        <v>1.020078438177874</v>
      </c>
      <c r="K30" s="142"/>
      <c r="L30" s="142"/>
    </row>
    <row r="31" spans="1:12" s="143" customFormat="1" ht="17.25" customHeight="1">
      <c r="A31" s="48"/>
      <c r="B31" s="26" t="s">
        <v>15</v>
      </c>
      <c r="C31" s="27">
        <v>1450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8">
        <v>0</v>
      </c>
      <c r="J31" s="28"/>
      <c r="K31" s="142"/>
      <c r="L31" s="142"/>
    </row>
    <row r="32" spans="1:12" s="143" customFormat="1" ht="17.25" customHeight="1">
      <c r="A32" s="48"/>
      <c r="B32" s="26" t="s">
        <v>100</v>
      </c>
      <c r="C32" s="27">
        <v>9880.31</v>
      </c>
      <c r="D32" s="27">
        <v>8000</v>
      </c>
      <c r="E32" s="27">
        <v>8000</v>
      </c>
      <c r="F32" s="27">
        <v>8000</v>
      </c>
      <c r="G32" s="27">
        <v>10220</v>
      </c>
      <c r="H32" s="27">
        <v>10052.51</v>
      </c>
      <c r="I32" s="28">
        <v>1.017428602948693</v>
      </c>
      <c r="J32" s="28">
        <v>0.9836115459882583</v>
      </c>
      <c r="K32" s="142"/>
      <c r="L32" s="142"/>
    </row>
    <row r="33" spans="1:12" s="143" customFormat="1" ht="17.25" customHeight="1">
      <c r="A33" s="48"/>
      <c r="B33" s="26" t="s">
        <v>16</v>
      </c>
      <c r="C33" s="27">
        <v>17592</v>
      </c>
      <c r="D33" s="27">
        <v>25000</v>
      </c>
      <c r="E33" s="27">
        <v>25000</v>
      </c>
      <c r="F33" s="27">
        <v>25000</v>
      </c>
      <c r="G33" s="27">
        <v>25000</v>
      </c>
      <c r="H33" s="27">
        <v>24765</v>
      </c>
      <c r="I33" s="28">
        <v>1.4077421555252387</v>
      </c>
      <c r="J33" s="28">
        <v>0.9906</v>
      </c>
      <c r="K33" s="142"/>
      <c r="L33" s="142"/>
    </row>
    <row r="34" spans="1:12" s="143" customFormat="1" ht="17.25" customHeight="1">
      <c r="A34" s="48"/>
      <c r="B34" s="26" t="s">
        <v>17</v>
      </c>
      <c r="C34" s="27">
        <v>478618.26999999996</v>
      </c>
      <c r="D34" s="27">
        <v>510000</v>
      </c>
      <c r="E34" s="27">
        <v>510000</v>
      </c>
      <c r="F34" s="27">
        <v>510000</v>
      </c>
      <c r="G34" s="27">
        <v>510000</v>
      </c>
      <c r="H34" s="27">
        <v>492171.01999999996</v>
      </c>
      <c r="I34" s="28">
        <v>1.0283164075621267</v>
      </c>
      <c r="J34" s="28">
        <v>0.9650412156862744</v>
      </c>
      <c r="K34" s="142"/>
      <c r="L34" s="142"/>
    </row>
    <row r="35" spans="1:12" s="143" customFormat="1" ht="17.25" customHeight="1">
      <c r="A35" s="48"/>
      <c r="B35" s="26" t="s">
        <v>80</v>
      </c>
      <c r="C35" s="27">
        <v>31778.96</v>
      </c>
      <c r="D35" s="27">
        <v>35000</v>
      </c>
      <c r="E35" s="27">
        <v>35000</v>
      </c>
      <c r="F35" s="27">
        <v>35000</v>
      </c>
      <c r="G35" s="27">
        <v>36600</v>
      </c>
      <c r="H35" s="27">
        <v>21331.46</v>
      </c>
      <c r="I35" s="28">
        <v>0.6712447480974834</v>
      </c>
      <c r="J35" s="28">
        <v>0.5828267759562842</v>
      </c>
      <c r="K35" s="142"/>
      <c r="L35" s="142"/>
    </row>
    <row r="36" spans="1:12" s="143" customFormat="1" ht="17.25" customHeight="1">
      <c r="A36" s="48"/>
      <c r="B36" s="26" t="s">
        <v>18</v>
      </c>
      <c r="C36" s="27">
        <v>89790</v>
      </c>
      <c r="D36" s="27">
        <v>90000</v>
      </c>
      <c r="E36" s="27">
        <v>90000</v>
      </c>
      <c r="F36" s="27">
        <v>90000</v>
      </c>
      <c r="G36" s="27">
        <v>90000</v>
      </c>
      <c r="H36" s="27">
        <v>87750</v>
      </c>
      <c r="I36" s="28">
        <v>0.977280320748413</v>
      </c>
      <c r="J36" s="28">
        <v>0.975</v>
      </c>
      <c r="K36" s="142"/>
      <c r="L36" s="142"/>
    </row>
    <row r="37" spans="1:12" s="143" customFormat="1" ht="17.25" customHeight="1">
      <c r="A37" s="48"/>
      <c r="B37" s="26" t="s">
        <v>165</v>
      </c>
      <c r="C37" s="27">
        <v>251.8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8">
        <v>0</v>
      </c>
      <c r="J37" s="28"/>
      <c r="K37" s="142"/>
      <c r="L37" s="142"/>
    </row>
    <row r="38" spans="1:12" s="143" customFormat="1" ht="17.25" customHeight="1">
      <c r="A38" s="48"/>
      <c r="B38" s="26" t="s">
        <v>134</v>
      </c>
      <c r="C38" s="27">
        <v>0</v>
      </c>
      <c r="D38" s="27">
        <v>10000</v>
      </c>
      <c r="E38" s="27">
        <v>10000</v>
      </c>
      <c r="F38" s="27">
        <v>10000</v>
      </c>
      <c r="G38" s="27">
        <v>0</v>
      </c>
      <c r="H38" s="27">
        <v>0</v>
      </c>
      <c r="I38" s="28"/>
      <c r="J38" s="28"/>
      <c r="K38" s="142"/>
      <c r="L38" s="142"/>
    </row>
    <row r="39" spans="1:12" s="143" customFormat="1" ht="17.25" customHeight="1">
      <c r="A39" s="48"/>
      <c r="B39" s="26" t="s">
        <v>147</v>
      </c>
      <c r="C39" s="27">
        <v>49500</v>
      </c>
      <c r="D39" s="27">
        <v>50000</v>
      </c>
      <c r="E39" s="27">
        <v>50000</v>
      </c>
      <c r="F39" s="27">
        <v>50000</v>
      </c>
      <c r="G39" s="27">
        <v>50000</v>
      </c>
      <c r="H39" s="27">
        <v>49500</v>
      </c>
      <c r="I39" s="28">
        <v>1</v>
      </c>
      <c r="J39" s="28">
        <v>0.99</v>
      </c>
      <c r="K39" s="142"/>
      <c r="L39" s="142"/>
    </row>
    <row r="40" spans="1:12" s="143" customFormat="1" ht="17.25" customHeight="1">
      <c r="A40" s="48"/>
      <c r="B40" s="26" t="s">
        <v>157</v>
      </c>
      <c r="C40" s="29">
        <v>71339.48</v>
      </c>
      <c r="D40" s="29">
        <v>70000</v>
      </c>
      <c r="E40" s="29">
        <v>70000</v>
      </c>
      <c r="F40" s="29">
        <v>70000</v>
      </c>
      <c r="G40" s="29">
        <v>150000</v>
      </c>
      <c r="H40" s="29">
        <v>123632.36</v>
      </c>
      <c r="I40" s="28">
        <v>1.7330145944433575</v>
      </c>
      <c r="J40" s="28">
        <v>0.8242157333333333</v>
      </c>
      <c r="K40" s="142"/>
      <c r="L40" s="142"/>
    </row>
    <row r="41" spans="1:12" s="143" customFormat="1" ht="17.25" customHeight="1">
      <c r="A41" s="48"/>
      <c r="B41" s="26" t="s">
        <v>192</v>
      </c>
      <c r="C41" s="27">
        <v>13200</v>
      </c>
      <c r="D41" s="27">
        <v>15000</v>
      </c>
      <c r="E41" s="27">
        <v>15000</v>
      </c>
      <c r="F41" s="27">
        <v>140000</v>
      </c>
      <c r="G41" s="27">
        <v>140000</v>
      </c>
      <c r="H41" s="27">
        <v>142686</v>
      </c>
      <c r="I41" s="28">
        <v>10.809545454545454</v>
      </c>
      <c r="J41" s="28">
        <v>1.0191857142857144</v>
      </c>
      <c r="K41" s="142"/>
      <c r="L41" s="142"/>
    </row>
    <row r="42" spans="1:12" s="143" customFormat="1" ht="17.25" customHeight="1">
      <c r="A42" s="48"/>
      <c r="B42" s="26" t="s">
        <v>167</v>
      </c>
      <c r="C42" s="27">
        <v>70641.35</v>
      </c>
      <c r="D42" s="27">
        <v>22000</v>
      </c>
      <c r="E42" s="27">
        <v>22000</v>
      </c>
      <c r="F42" s="27">
        <v>22000</v>
      </c>
      <c r="G42" s="27">
        <v>0</v>
      </c>
      <c r="H42" s="27">
        <v>0</v>
      </c>
      <c r="I42" s="28">
        <v>0</v>
      </c>
      <c r="J42" s="28">
        <v>0</v>
      </c>
      <c r="K42" s="142"/>
      <c r="L42" s="142"/>
    </row>
    <row r="43" spans="1:12" s="143" customFormat="1" ht="17.25" customHeight="1">
      <c r="A43" s="48"/>
      <c r="B43" s="26" t="s">
        <v>168</v>
      </c>
      <c r="C43" s="27">
        <v>0</v>
      </c>
      <c r="D43" s="27">
        <v>11000</v>
      </c>
      <c r="E43" s="27">
        <v>11000</v>
      </c>
      <c r="F43" s="27">
        <v>11000</v>
      </c>
      <c r="G43" s="27">
        <v>0</v>
      </c>
      <c r="H43" s="27">
        <v>0</v>
      </c>
      <c r="I43" s="28"/>
      <c r="J43" s="28"/>
      <c r="K43" s="142"/>
      <c r="L43" s="142"/>
    </row>
    <row r="44" spans="1:12" s="143" customFormat="1" ht="17.25" customHeight="1">
      <c r="A44" s="48"/>
      <c r="B44" s="26" t="s">
        <v>98</v>
      </c>
      <c r="C44" s="27">
        <v>106407.08</v>
      </c>
      <c r="D44" s="27">
        <v>200000</v>
      </c>
      <c r="E44" s="27">
        <v>200000</v>
      </c>
      <c r="F44" s="27">
        <v>200000</v>
      </c>
      <c r="G44" s="27">
        <v>500000</v>
      </c>
      <c r="H44" s="27">
        <v>507750.72</v>
      </c>
      <c r="I44" s="28">
        <v>4.7717757126687435</v>
      </c>
      <c r="J44" s="28">
        <v>1.01550144</v>
      </c>
      <c r="K44" s="142"/>
      <c r="L44" s="142"/>
    </row>
    <row r="45" spans="1:12" s="141" customFormat="1" ht="17.25" customHeight="1">
      <c r="A45" s="47" t="s">
        <v>54</v>
      </c>
      <c r="B45" s="23" t="s">
        <v>19</v>
      </c>
      <c r="C45" s="24">
        <v>2340.19</v>
      </c>
      <c r="D45" s="24">
        <v>1000</v>
      </c>
      <c r="E45" s="24">
        <v>1000</v>
      </c>
      <c r="F45" s="24">
        <v>1000</v>
      </c>
      <c r="G45" s="24">
        <v>5000</v>
      </c>
      <c r="H45" s="24">
        <v>4000</v>
      </c>
      <c r="I45" s="25">
        <v>1.709262923095988</v>
      </c>
      <c r="J45" s="25">
        <v>0.8</v>
      </c>
      <c r="K45" s="140"/>
      <c r="L45" s="140"/>
    </row>
    <row r="46" spans="1:12" s="143" customFormat="1" ht="17.25" customHeight="1">
      <c r="A46" s="48"/>
      <c r="B46" s="26" t="s">
        <v>41</v>
      </c>
      <c r="C46" s="27">
        <v>2340.19</v>
      </c>
      <c r="D46" s="27">
        <v>1000</v>
      </c>
      <c r="E46" s="27">
        <v>1000</v>
      </c>
      <c r="F46" s="27">
        <v>1000</v>
      </c>
      <c r="G46" s="27">
        <v>5000</v>
      </c>
      <c r="H46" s="27">
        <v>4000</v>
      </c>
      <c r="I46" s="28">
        <v>1.709262923095988</v>
      </c>
      <c r="J46" s="28">
        <v>0.8</v>
      </c>
      <c r="K46" s="142"/>
      <c r="L46" s="142"/>
    </row>
    <row r="47" spans="1:12" s="141" customFormat="1" ht="17.25" customHeight="1">
      <c r="A47" s="47" t="s">
        <v>55</v>
      </c>
      <c r="B47" s="23" t="s">
        <v>20</v>
      </c>
      <c r="C47" s="24">
        <v>217133.36000000002</v>
      </c>
      <c r="D47" s="24">
        <v>233000</v>
      </c>
      <c r="E47" s="24">
        <v>233000</v>
      </c>
      <c r="F47" s="24">
        <v>233000</v>
      </c>
      <c r="G47" s="24">
        <v>233000</v>
      </c>
      <c r="H47" s="24">
        <v>204188.27000000002</v>
      </c>
      <c r="I47" s="25">
        <v>0.9403818464375995</v>
      </c>
      <c r="J47" s="25">
        <v>0.8763445064377683</v>
      </c>
      <c r="K47" s="140"/>
      <c r="L47" s="140"/>
    </row>
    <row r="48" spans="1:12" s="141" customFormat="1" ht="17.25" customHeight="1">
      <c r="A48" s="47" t="s">
        <v>56</v>
      </c>
      <c r="B48" s="23" t="s">
        <v>86</v>
      </c>
      <c r="C48" s="24">
        <v>4107.5</v>
      </c>
      <c r="D48" s="24">
        <v>5500</v>
      </c>
      <c r="E48" s="24">
        <v>5500</v>
      </c>
      <c r="F48" s="24">
        <v>5500</v>
      </c>
      <c r="G48" s="24">
        <v>5000</v>
      </c>
      <c r="H48" s="24">
        <v>1767</v>
      </c>
      <c r="I48" s="25">
        <v>0.43018867924528303</v>
      </c>
      <c r="J48" s="25">
        <v>0.3534</v>
      </c>
      <c r="K48" s="140"/>
      <c r="L48" s="140"/>
    </row>
    <row r="49" spans="1:12" s="141" customFormat="1" ht="17.25" customHeight="1">
      <c r="A49" s="47" t="s">
        <v>57</v>
      </c>
      <c r="B49" s="23" t="s">
        <v>21</v>
      </c>
      <c r="C49" s="24">
        <v>1397358.1700000002</v>
      </c>
      <c r="D49" s="24">
        <v>1297420</v>
      </c>
      <c r="E49" s="24">
        <v>2897420</v>
      </c>
      <c r="F49" s="24">
        <v>2897420</v>
      </c>
      <c r="G49" s="24">
        <v>3116010.72</v>
      </c>
      <c r="H49" s="24">
        <v>2946682.2300000004</v>
      </c>
      <c r="I49" s="25">
        <v>2.10875228217258</v>
      </c>
      <c r="J49" s="25">
        <v>0.9456585662837516</v>
      </c>
      <c r="K49" s="140"/>
      <c r="L49" s="140"/>
    </row>
    <row r="50" spans="1:12" s="143" customFormat="1" ht="17.25" customHeight="1">
      <c r="A50" s="48"/>
      <c r="B50" s="26" t="s">
        <v>23</v>
      </c>
      <c r="C50" s="29">
        <v>139751.35</v>
      </c>
      <c r="D50" s="29">
        <v>163000</v>
      </c>
      <c r="E50" s="29">
        <v>163000</v>
      </c>
      <c r="F50" s="29">
        <v>163000</v>
      </c>
      <c r="G50" s="29">
        <v>116110.72</v>
      </c>
      <c r="H50" s="29">
        <v>112693.5</v>
      </c>
      <c r="I50" s="28">
        <v>0.8063857701553508</v>
      </c>
      <c r="J50" s="28">
        <v>0.9705692979941903</v>
      </c>
      <c r="K50" s="142"/>
      <c r="L50" s="142"/>
    </row>
    <row r="51" spans="1:12" s="143" customFormat="1" ht="17.25" customHeight="1">
      <c r="A51" s="48"/>
      <c r="B51" s="26" t="s">
        <v>24</v>
      </c>
      <c r="C51" s="27">
        <v>32160.2</v>
      </c>
      <c r="D51" s="27">
        <v>30000</v>
      </c>
      <c r="E51" s="27">
        <v>30000</v>
      </c>
      <c r="F51" s="27">
        <v>30000</v>
      </c>
      <c r="G51" s="27">
        <v>30000</v>
      </c>
      <c r="H51" s="27">
        <v>24992.08</v>
      </c>
      <c r="I51" s="28">
        <v>0.777112082636302</v>
      </c>
      <c r="J51" s="28">
        <v>0.8330693333333334</v>
      </c>
      <c r="K51" s="142"/>
      <c r="L51" s="142"/>
    </row>
    <row r="52" spans="1:12" s="143" customFormat="1" ht="17.25" customHeight="1">
      <c r="A52" s="48"/>
      <c r="B52" s="26" t="s">
        <v>25</v>
      </c>
      <c r="C52" s="27">
        <v>35000</v>
      </c>
      <c r="D52" s="27">
        <v>55000</v>
      </c>
      <c r="E52" s="27">
        <v>55000</v>
      </c>
      <c r="F52" s="27">
        <v>55000</v>
      </c>
      <c r="G52" s="27">
        <v>48000</v>
      </c>
      <c r="H52" s="27">
        <v>25000</v>
      </c>
      <c r="I52" s="28">
        <v>0.7142857142857143</v>
      </c>
      <c r="J52" s="28">
        <v>0.5208333333333334</v>
      </c>
      <c r="K52" s="142"/>
      <c r="L52" s="142"/>
    </row>
    <row r="53" spans="1:12" s="143" customFormat="1" ht="17.25" customHeight="1">
      <c r="A53" s="48"/>
      <c r="B53" s="26" t="s">
        <v>90</v>
      </c>
      <c r="C53" s="27">
        <v>31947.5</v>
      </c>
      <c r="D53" s="27">
        <v>50000</v>
      </c>
      <c r="E53" s="27">
        <v>50000</v>
      </c>
      <c r="F53" s="27">
        <v>50000</v>
      </c>
      <c r="G53" s="27">
        <v>50000</v>
      </c>
      <c r="H53" s="27">
        <v>46535</v>
      </c>
      <c r="I53" s="28">
        <v>1.4566084983175522</v>
      </c>
      <c r="J53" s="28">
        <v>0.9307</v>
      </c>
      <c r="K53" s="142"/>
      <c r="L53" s="142"/>
    </row>
    <row r="54" spans="1:12" s="143" customFormat="1" ht="17.25" customHeight="1">
      <c r="A54" s="48"/>
      <c r="B54" s="26" t="s">
        <v>99</v>
      </c>
      <c r="C54" s="27">
        <v>14710</v>
      </c>
      <c r="D54" s="27">
        <v>20000</v>
      </c>
      <c r="E54" s="27">
        <v>20000</v>
      </c>
      <c r="F54" s="27">
        <v>20000</v>
      </c>
      <c r="G54" s="27">
        <v>25000</v>
      </c>
      <c r="H54" s="27">
        <v>29617</v>
      </c>
      <c r="I54" s="28">
        <v>2.0133922501699524</v>
      </c>
      <c r="J54" s="28">
        <v>1.18468</v>
      </c>
      <c r="K54" s="142"/>
      <c r="L54" s="142"/>
    </row>
    <row r="55" spans="1:12" s="143" customFormat="1" ht="17.25" customHeight="1">
      <c r="A55" s="48"/>
      <c r="B55" s="26" t="s">
        <v>26</v>
      </c>
      <c r="C55" s="27">
        <v>11280</v>
      </c>
      <c r="D55" s="27">
        <v>11500</v>
      </c>
      <c r="E55" s="27">
        <v>11500</v>
      </c>
      <c r="F55" s="27">
        <v>11500</v>
      </c>
      <c r="G55" s="27">
        <v>11500</v>
      </c>
      <c r="H55" s="27">
        <v>11520</v>
      </c>
      <c r="I55" s="28">
        <v>1.0212765957446808</v>
      </c>
      <c r="J55" s="28">
        <v>1.0017391304347827</v>
      </c>
      <c r="K55" s="142"/>
      <c r="L55" s="142"/>
    </row>
    <row r="56" spans="1:12" s="143" customFormat="1" ht="17.25" customHeight="1">
      <c r="A56" s="48"/>
      <c r="B56" s="26" t="s">
        <v>91</v>
      </c>
      <c r="C56" s="27">
        <v>6344.6</v>
      </c>
      <c r="D56" s="27">
        <v>17500</v>
      </c>
      <c r="E56" s="27">
        <v>17500</v>
      </c>
      <c r="F56" s="27">
        <v>17500</v>
      </c>
      <c r="G56" s="27">
        <v>20000</v>
      </c>
      <c r="H56" s="27">
        <v>13711.69</v>
      </c>
      <c r="I56" s="28">
        <v>2.1611590959240927</v>
      </c>
      <c r="J56" s="28">
        <v>0.6855845</v>
      </c>
      <c r="K56" s="142"/>
      <c r="L56" s="142"/>
    </row>
    <row r="57" spans="1:12" s="143" customFormat="1" ht="17.25" customHeight="1">
      <c r="A57" s="48"/>
      <c r="B57" s="26" t="s">
        <v>96</v>
      </c>
      <c r="C57" s="27">
        <v>31688.49</v>
      </c>
      <c r="D57" s="27">
        <v>93000</v>
      </c>
      <c r="E57" s="27">
        <v>93000</v>
      </c>
      <c r="F57" s="27">
        <v>93000</v>
      </c>
      <c r="G57" s="27">
        <v>121000</v>
      </c>
      <c r="H57" s="27">
        <v>71122.09</v>
      </c>
      <c r="I57" s="28">
        <v>2.244413981227884</v>
      </c>
      <c r="J57" s="28">
        <v>0.587785867768595</v>
      </c>
      <c r="K57" s="142"/>
      <c r="L57" s="142"/>
    </row>
    <row r="58" spans="1:12" s="143" customFormat="1" ht="17.25" customHeight="1">
      <c r="A58" s="48"/>
      <c r="B58" s="26" t="s">
        <v>87</v>
      </c>
      <c r="C58" s="27">
        <v>62001.5</v>
      </c>
      <c r="D58" s="27">
        <v>100000</v>
      </c>
      <c r="E58" s="27">
        <v>100000</v>
      </c>
      <c r="F58" s="27">
        <v>100000</v>
      </c>
      <c r="G58" s="27">
        <v>100000</v>
      </c>
      <c r="H58" s="27">
        <v>51162</v>
      </c>
      <c r="I58" s="28">
        <v>0.8251735845100522</v>
      </c>
      <c r="J58" s="28">
        <v>0.51162</v>
      </c>
      <c r="K58" s="142"/>
      <c r="L58" s="142"/>
    </row>
    <row r="59" spans="1:12" s="143" customFormat="1" ht="17.25" customHeight="1">
      <c r="A59" s="48"/>
      <c r="B59" s="26" t="s">
        <v>88</v>
      </c>
      <c r="C59" s="27">
        <v>17929.059999999998</v>
      </c>
      <c r="D59" s="27">
        <v>50000</v>
      </c>
      <c r="E59" s="27">
        <v>50000</v>
      </c>
      <c r="F59" s="27">
        <v>50000</v>
      </c>
      <c r="G59" s="27">
        <v>159000</v>
      </c>
      <c r="H59" s="27">
        <v>35382.5</v>
      </c>
      <c r="I59" s="28">
        <v>1.973472117333536</v>
      </c>
      <c r="J59" s="28">
        <v>0.2225314465408805</v>
      </c>
      <c r="K59" s="142"/>
      <c r="L59" s="142"/>
    </row>
    <row r="60" spans="1:12" s="143" customFormat="1" ht="17.25" customHeight="1">
      <c r="A60" s="48"/>
      <c r="B60" s="26" t="s">
        <v>27</v>
      </c>
      <c r="C60" s="27">
        <v>38516.67</v>
      </c>
      <c r="D60" s="27">
        <v>100000</v>
      </c>
      <c r="E60" s="27">
        <v>100000</v>
      </c>
      <c r="F60" s="27">
        <v>100000</v>
      </c>
      <c r="G60" s="27">
        <v>160300</v>
      </c>
      <c r="H60" s="27">
        <v>168502</v>
      </c>
      <c r="I60" s="28">
        <v>4.374781101273812</v>
      </c>
      <c r="J60" s="28">
        <v>1.051166562694947</v>
      </c>
      <c r="K60" s="142"/>
      <c r="L60" s="142"/>
    </row>
    <row r="61" spans="1:12" s="143" customFormat="1" ht="17.25" customHeight="1">
      <c r="A61" s="48"/>
      <c r="B61" s="26" t="s">
        <v>104</v>
      </c>
      <c r="C61" s="27">
        <v>280060.2</v>
      </c>
      <c r="D61" s="27">
        <v>250000</v>
      </c>
      <c r="E61" s="27">
        <v>250000</v>
      </c>
      <c r="F61" s="27">
        <v>250000</v>
      </c>
      <c r="G61" s="27">
        <v>250000</v>
      </c>
      <c r="H61" s="27">
        <v>244984.77</v>
      </c>
      <c r="I61" s="28">
        <v>0.8747575342729884</v>
      </c>
      <c r="J61" s="28">
        <v>0.97993908</v>
      </c>
      <c r="K61" s="142"/>
      <c r="L61" s="142"/>
    </row>
    <row r="62" spans="1:12" s="143" customFormat="1" ht="17.25" customHeight="1">
      <c r="A62" s="48"/>
      <c r="B62" s="26" t="s">
        <v>158</v>
      </c>
      <c r="C62" s="27">
        <v>242379</v>
      </c>
      <c r="D62" s="27">
        <v>241420</v>
      </c>
      <c r="E62" s="27">
        <v>241420</v>
      </c>
      <c r="F62" s="27">
        <v>241420</v>
      </c>
      <c r="G62" s="27">
        <v>206100</v>
      </c>
      <c r="H62" s="27">
        <v>83003.8</v>
      </c>
      <c r="I62" s="28">
        <v>0.3424545855870352</v>
      </c>
      <c r="J62" s="28">
        <v>0.40273556525958276</v>
      </c>
      <c r="K62" s="142"/>
      <c r="L62" s="142"/>
    </row>
    <row r="63" spans="1:12" s="143" customFormat="1" ht="17.25" customHeight="1">
      <c r="A63" s="48"/>
      <c r="B63" s="26" t="s">
        <v>199</v>
      </c>
      <c r="C63" s="27">
        <v>4450</v>
      </c>
      <c r="D63" s="27">
        <v>20000</v>
      </c>
      <c r="E63" s="27">
        <v>20000</v>
      </c>
      <c r="F63" s="27">
        <v>20000</v>
      </c>
      <c r="G63" s="27">
        <v>30000</v>
      </c>
      <c r="H63" s="27">
        <v>21933</v>
      </c>
      <c r="I63" s="28">
        <v>4.92876404494382</v>
      </c>
      <c r="J63" s="28">
        <v>0.7311</v>
      </c>
      <c r="K63" s="142"/>
      <c r="L63" s="142"/>
    </row>
    <row r="64" spans="1:12" s="143" customFormat="1" ht="17.25" customHeight="1">
      <c r="A64" s="48"/>
      <c r="B64" s="26" t="s">
        <v>149</v>
      </c>
      <c r="C64" s="27">
        <v>110621.8</v>
      </c>
      <c r="D64" s="27">
        <v>36000</v>
      </c>
      <c r="E64" s="27">
        <v>36000</v>
      </c>
      <c r="F64" s="27">
        <v>36000</v>
      </c>
      <c r="G64" s="27">
        <v>39000</v>
      </c>
      <c r="H64" s="27">
        <v>38746.8</v>
      </c>
      <c r="I64" s="28">
        <v>0.35026369124349815</v>
      </c>
      <c r="J64" s="28">
        <v>0.9935076923076924</v>
      </c>
      <c r="K64" s="142"/>
      <c r="L64" s="142"/>
    </row>
    <row r="65" spans="1:12" s="143" customFormat="1" ht="17.25" customHeight="1">
      <c r="A65" s="48"/>
      <c r="B65" s="26" t="s">
        <v>150</v>
      </c>
      <c r="C65" s="27">
        <v>57955</v>
      </c>
      <c r="D65" s="27">
        <v>60000</v>
      </c>
      <c r="E65" s="27">
        <v>60000</v>
      </c>
      <c r="F65" s="27">
        <v>60000</v>
      </c>
      <c r="G65" s="27"/>
      <c r="H65" s="27">
        <v>67500</v>
      </c>
      <c r="I65" s="28">
        <v>1.1646967474764904</v>
      </c>
      <c r="J65" s="28"/>
      <c r="K65" s="142"/>
      <c r="L65" s="142"/>
    </row>
    <row r="66" spans="1:12" s="143" customFormat="1" ht="17.25" customHeight="1">
      <c r="A66" s="48"/>
      <c r="B66" s="26" t="s">
        <v>94</v>
      </c>
      <c r="C66" s="27">
        <v>0</v>
      </c>
      <c r="D66" s="27">
        <v>0</v>
      </c>
      <c r="E66" s="27">
        <v>0</v>
      </c>
      <c r="F66" s="27">
        <v>0</v>
      </c>
      <c r="G66" s="27">
        <v>70000</v>
      </c>
      <c r="H66" s="27">
        <v>67500</v>
      </c>
      <c r="I66" s="28"/>
      <c r="J66" s="28">
        <v>0.9642857142857143</v>
      </c>
      <c r="K66" s="142"/>
      <c r="L66" s="142"/>
    </row>
    <row r="67" spans="1:12" s="143" customFormat="1" ht="17.25" customHeight="1">
      <c r="A67" s="48"/>
      <c r="B67" s="26" t="s">
        <v>161</v>
      </c>
      <c r="C67" s="27">
        <v>280562.8</v>
      </c>
      <c r="D67" s="27">
        <v>0</v>
      </c>
      <c r="E67" s="27">
        <v>1600000</v>
      </c>
      <c r="F67" s="27">
        <v>1600000</v>
      </c>
      <c r="G67" s="27">
        <v>1600000</v>
      </c>
      <c r="H67" s="27">
        <v>1857276</v>
      </c>
      <c r="I67" s="28">
        <v>6.619822727745802</v>
      </c>
      <c r="J67" s="28">
        <v>1.1607975</v>
      </c>
      <c r="K67" s="142"/>
      <c r="L67" s="142"/>
    </row>
    <row r="68" spans="1:12" s="143" customFormat="1" ht="17.25" customHeight="1">
      <c r="A68" s="48"/>
      <c r="B68" s="26" t="s">
        <v>193</v>
      </c>
      <c r="C68" s="27">
        <v>0</v>
      </c>
      <c r="D68" s="27"/>
      <c r="E68" s="27"/>
      <c r="F68" s="27"/>
      <c r="G68" s="27">
        <v>80000</v>
      </c>
      <c r="H68" s="27">
        <v>43000</v>
      </c>
      <c r="I68" s="28"/>
      <c r="J68" s="28">
        <v>0.5375</v>
      </c>
      <c r="K68" s="142"/>
      <c r="L68" s="142"/>
    </row>
    <row r="69" spans="1:12" s="141" customFormat="1" ht="17.25" customHeight="1">
      <c r="A69" s="47" t="s">
        <v>58</v>
      </c>
      <c r="B69" s="23" t="s">
        <v>28</v>
      </c>
      <c r="C69" s="24">
        <v>7681016.5</v>
      </c>
      <c r="D69" s="24">
        <v>7852000</v>
      </c>
      <c r="E69" s="24">
        <v>7852000</v>
      </c>
      <c r="F69" s="24">
        <v>7852000</v>
      </c>
      <c r="G69" s="24">
        <v>7750000</v>
      </c>
      <c r="H69" s="24">
        <v>7742254.8100000005</v>
      </c>
      <c r="I69" s="25">
        <v>1.0079726830426676</v>
      </c>
      <c r="J69" s="25">
        <v>0.9990006206451614</v>
      </c>
      <c r="K69" s="140"/>
      <c r="L69" s="140"/>
    </row>
    <row r="70" spans="1:12" s="141" customFormat="1" ht="17.25" customHeight="1">
      <c r="A70" s="47" t="s">
        <v>59</v>
      </c>
      <c r="B70" s="23" t="s">
        <v>29</v>
      </c>
      <c r="C70" s="24">
        <v>1882.41</v>
      </c>
      <c r="D70" s="24">
        <v>9500</v>
      </c>
      <c r="E70" s="24">
        <v>9500</v>
      </c>
      <c r="F70" s="24">
        <v>9500</v>
      </c>
      <c r="G70" s="24">
        <v>9500</v>
      </c>
      <c r="H70" s="24">
        <v>5537.09</v>
      </c>
      <c r="I70" s="25">
        <v>2.941489898587449</v>
      </c>
      <c r="J70" s="25">
        <v>0.5828515789473684</v>
      </c>
      <c r="K70" s="140"/>
      <c r="L70" s="140"/>
    </row>
    <row r="71" spans="1:12" s="141" customFormat="1" ht="17.25" customHeight="1">
      <c r="A71" s="47" t="s">
        <v>60</v>
      </c>
      <c r="B71" s="23" t="s">
        <v>30</v>
      </c>
      <c r="C71" s="24">
        <v>284110.2</v>
      </c>
      <c r="D71" s="24">
        <v>316000</v>
      </c>
      <c r="E71" s="24">
        <v>316000</v>
      </c>
      <c r="F71" s="24">
        <v>314200</v>
      </c>
      <c r="G71" s="24">
        <v>310000</v>
      </c>
      <c r="H71" s="24">
        <v>295328</v>
      </c>
      <c r="I71" s="25">
        <v>1.0394839748801696</v>
      </c>
      <c r="J71" s="25">
        <v>0.9526709677419355</v>
      </c>
      <c r="K71" s="140"/>
      <c r="L71" s="140"/>
    </row>
    <row r="72" spans="1:12" s="141" customFormat="1" ht="17.25" customHeight="1">
      <c r="A72" s="47" t="s">
        <v>61</v>
      </c>
      <c r="B72" s="23" t="s">
        <v>31</v>
      </c>
      <c r="C72" s="24">
        <v>11138.96</v>
      </c>
      <c r="D72" s="24">
        <v>20000</v>
      </c>
      <c r="E72" s="24">
        <v>20000</v>
      </c>
      <c r="F72" s="24">
        <v>20000</v>
      </c>
      <c r="G72" s="24">
        <v>35500</v>
      </c>
      <c r="H72" s="24">
        <v>46205.16</v>
      </c>
      <c r="I72" s="25">
        <v>4.148067683158931</v>
      </c>
      <c r="J72" s="25">
        <v>1.3015538028169016</v>
      </c>
      <c r="K72" s="140"/>
      <c r="L72" s="140"/>
    </row>
    <row r="73" spans="1:12" s="141" customFormat="1" ht="17.25" customHeight="1">
      <c r="A73" s="47" t="s">
        <v>62</v>
      </c>
      <c r="B73" s="23" t="s">
        <v>32</v>
      </c>
      <c r="C73" s="24">
        <v>543227.67</v>
      </c>
      <c r="D73" s="24">
        <v>587000</v>
      </c>
      <c r="E73" s="24">
        <v>587000</v>
      </c>
      <c r="F73" s="24">
        <v>587000</v>
      </c>
      <c r="G73" s="24">
        <v>587000</v>
      </c>
      <c r="H73" s="24">
        <v>552285.61</v>
      </c>
      <c r="I73" s="25">
        <v>1.016674297905333</v>
      </c>
      <c r="J73" s="25">
        <v>0.940861345826235</v>
      </c>
      <c r="K73" s="140"/>
      <c r="L73" s="140"/>
    </row>
    <row r="74" spans="1:12" s="141" customFormat="1" ht="17.25" customHeight="1">
      <c r="A74" s="47" t="s">
        <v>63</v>
      </c>
      <c r="B74" s="23" t="s">
        <v>155</v>
      </c>
      <c r="C74" s="24">
        <v>764</v>
      </c>
      <c r="D74" s="24">
        <v>1000</v>
      </c>
      <c r="E74" s="24">
        <v>1000</v>
      </c>
      <c r="F74" s="24">
        <v>1000</v>
      </c>
      <c r="G74" s="24">
        <v>1000</v>
      </c>
      <c r="H74" s="24">
        <v>834.25</v>
      </c>
      <c r="I74" s="25">
        <v>1.0919502617801047</v>
      </c>
      <c r="J74" s="25">
        <v>0.83425</v>
      </c>
      <c r="K74" s="140"/>
      <c r="L74" s="140"/>
    </row>
    <row r="75" spans="1:12" s="141" customFormat="1" ht="17.25" customHeight="1">
      <c r="A75" s="47" t="s">
        <v>64</v>
      </c>
      <c r="B75" s="23" t="s">
        <v>33</v>
      </c>
      <c r="C75" s="24">
        <v>577496.26</v>
      </c>
      <c r="D75" s="24">
        <v>577743</v>
      </c>
      <c r="E75" s="24">
        <v>577743</v>
      </c>
      <c r="F75" s="24">
        <v>577743</v>
      </c>
      <c r="G75" s="24">
        <v>577088.2</v>
      </c>
      <c r="H75" s="24">
        <v>576618.74</v>
      </c>
      <c r="I75" s="25">
        <v>0.9984804750077515</v>
      </c>
      <c r="J75" s="25">
        <v>0.9991865021672598</v>
      </c>
      <c r="K75" s="140"/>
      <c r="L75" s="140"/>
    </row>
    <row r="76" spans="1:12" s="143" customFormat="1" ht="17.25" customHeight="1">
      <c r="A76" s="48"/>
      <c r="B76" s="26" t="s">
        <v>148</v>
      </c>
      <c r="C76" s="27">
        <v>5742.21</v>
      </c>
      <c r="D76" s="27">
        <v>5743</v>
      </c>
      <c r="E76" s="27">
        <v>5743</v>
      </c>
      <c r="F76" s="27">
        <v>5743</v>
      </c>
      <c r="G76" s="27">
        <v>5743</v>
      </c>
      <c r="H76" s="27">
        <v>5742.22</v>
      </c>
      <c r="I76" s="28">
        <v>1.0000017414897748</v>
      </c>
      <c r="J76" s="28">
        <v>0.9998641824830229</v>
      </c>
      <c r="K76" s="142"/>
      <c r="L76" s="142"/>
    </row>
    <row r="77" spans="1:12" s="143" customFormat="1" ht="17.25" customHeight="1">
      <c r="A77" s="48"/>
      <c r="B77" s="26" t="s">
        <v>101</v>
      </c>
      <c r="C77" s="27">
        <v>8845.21</v>
      </c>
      <c r="D77" s="27">
        <v>9200</v>
      </c>
      <c r="E77" s="27">
        <v>9200</v>
      </c>
      <c r="F77" s="27">
        <v>9200</v>
      </c>
      <c r="G77" s="27">
        <v>8845.2</v>
      </c>
      <c r="H77" s="27">
        <v>9121.68</v>
      </c>
      <c r="I77" s="28">
        <v>1.0312564653637393</v>
      </c>
      <c r="J77" s="28">
        <v>1.0312576312576311</v>
      </c>
      <c r="K77" s="142"/>
      <c r="L77" s="142"/>
    </row>
    <row r="78" spans="1:12" s="143" customFormat="1" ht="17.25" customHeight="1">
      <c r="A78" s="48"/>
      <c r="B78" s="26" t="s">
        <v>133</v>
      </c>
      <c r="C78" s="27">
        <v>12996</v>
      </c>
      <c r="D78" s="27">
        <v>13000</v>
      </c>
      <c r="E78" s="27">
        <v>13000</v>
      </c>
      <c r="F78" s="27">
        <v>13000</v>
      </c>
      <c r="G78" s="27">
        <v>13000</v>
      </c>
      <c r="H78" s="27">
        <v>12996</v>
      </c>
      <c r="I78" s="28">
        <v>1</v>
      </c>
      <c r="J78" s="28">
        <v>0.9996923076923077</v>
      </c>
      <c r="K78" s="142"/>
      <c r="L78" s="142"/>
    </row>
    <row r="79" spans="1:12" s="143" customFormat="1" ht="17.25" customHeight="1">
      <c r="A79" s="48"/>
      <c r="B79" s="26" t="s">
        <v>102</v>
      </c>
      <c r="C79" s="27">
        <v>2000</v>
      </c>
      <c r="D79" s="27">
        <v>1300</v>
      </c>
      <c r="E79" s="27">
        <v>1300</v>
      </c>
      <c r="F79" s="27">
        <v>1300</v>
      </c>
      <c r="G79" s="27">
        <v>1000</v>
      </c>
      <c r="H79" s="27">
        <v>1000</v>
      </c>
      <c r="I79" s="28">
        <v>0.5</v>
      </c>
      <c r="J79" s="28">
        <v>1</v>
      </c>
      <c r="K79" s="142"/>
      <c r="L79" s="142"/>
    </row>
    <row r="80" spans="1:12" s="143" customFormat="1" ht="17.25" customHeight="1">
      <c r="A80" s="48"/>
      <c r="B80" s="26" t="s">
        <v>166</v>
      </c>
      <c r="C80" s="27">
        <v>1622.08</v>
      </c>
      <c r="D80" s="27">
        <v>1500</v>
      </c>
      <c r="E80" s="27">
        <v>1500</v>
      </c>
      <c r="F80" s="27">
        <v>1500</v>
      </c>
      <c r="G80" s="27">
        <v>1500</v>
      </c>
      <c r="H80" s="27">
        <v>1468.09</v>
      </c>
      <c r="I80" s="28">
        <v>0.905066334582758</v>
      </c>
      <c r="J80" s="28">
        <v>0.9787266666666666</v>
      </c>
      <c r="K80" s="142"/>
      <c r="L80" s="142"/>
    </row>
    <row r="81" spans="1:12" s="143" customFormat="1" ht="17.25" customHeight="1">
      <c r="A81" s="48"/>
      <c r="B81" s="26" t="s">
        <v>103</v>
      </c>
      <c r="C81" s="27">
        <v>546290.76</v>
      </c>
      <c r="D81" s="27">
        <v>547000</v>
      </c>
      <c r="E81" s="27">
        <v>547000</v>
      </c>
      <c r="F81" s="27">
        <v>547000</v>
      </c>
      <c r="G81" s="27">
        <v>547000</v>
      </c>
      <c r="H81" s="27">
        <v>546290.75</v>
      </c>
      <c r="I81" s="28">
        <v>0.9999999816947297</v>
      </c>
      <c r="J81" s="28">
        <v>0.998703382084095</v>
      </c>
      <c r="K81" s="142"/>
      <c r="L81" s="142"/>
    </row>
    <row r="82" spans="1:12" s="141" customFormat="1" ht="17.25" customHeight="1">
      <c r="A82" s="47" t="s">
        <v>65</v>
      </c>
      <c r="B82" s="23" t="s">
        <v>34</v>
      </c>
      <c r="C82" s="24">
        <v>25086.29</v>
      </c>
      <c r="D82" s="24">
        <v>27500</v>
      </c>
      <c r="E82" s="24">
        <v>27500</v>
      </c>
      <c r="F82" s="24">
        <v>27500</v>
      </c>
      <c r="G82" s="24">
        <v>18000</v>
      </c>
      <c r="H82" s="24">
        <v>14545.060000000001</v>
      </c>
      <c r="I82" s="25">
        <v>0.579801158321936</v>
      </c>
      <c r="J82" s="25">
        <v>0.808058888888889</v>
      </c>
      <c r="K82" s="140"/>
      <c r="L82" s="140"/>
    </row>
    <row r="83" spans="1:12" s="141" customFormat="1" ht="17.25" customHeight="1">
      <c r="A83" s="47" t="s">
        <v>66</v>
      </c>
      <c r="B83" s="23" t="s">
        <v>35</v>
      </c>
      <c r="C83" s="24">
        <v>48349.6</v>
      </c>
      <c r="D83" s="24">
        <v>51500</v>
      </c>
      <c r="E83" s="24">
        <v>71500</v>
      </c>
      <c r="F83" s="24">
        <v>71500</v>
      </c>
      <c r="G83" s="24">
        <v>80000</v>
      </c>
      <c r="H83" s="24">
        <v>75409.23999999999</v>
      </c>
      <c r="I83" s="25">
        <v>1.5596662640435492</v>
      </c>
      <c r="J83" s="25">
        <v>0.9426154999999998</v>
      </c>
      <c r="K83" s="140"/>
      <c r="L83" s="140"/>
    </row>
    <row r="84" spans="1:12" s="141" customFormat="1" ht="17.25" customHeight="1">
      <c r="A84" s="47" t="s">
        <v>67</v>
      </c>
      <c r="B84" s="23" t="s">
        <v>85</v>
      </c>
      <c r="C84" s="24">
        <v>325400.77</v>
      </c>
      <c r="D84" s="24">
        <v>150000</v>
      </c>
      <c r="E84" s="24">
        <v>150000</v>
      </c>
      <c r="F84" s="24">
        <v>150000</v>
      </c>
      <c r="G84" s="24">
        <v>150000</v>
      </c>
      <c r="H84" s="24">
        <v>141262.07</v>
      </c>
      <c r="I84" s="25">
        <v>0.4341171964651466</v>
      </c>
      <c r="J84" s="25">
        <v>0.9417471333333334</v>
      </c>
      <c r="K84" s="140"/>
      <c r="L84" s="140"/>
    </row>
    <row r="85" spans="1:12" s="141" customFormat="1" ht="17.25" customHeight="1">
      <c r="A85" s="47" t="s">
        <v>68</v>
      </c>
      <c r="B85" s="23" t="s">
        <v>131</v>
      </c>
      <c r="C85" s="31">
        <v>961.84</v>
      </c>
      <c r="D85" s="31">
        <v>2000</v>
      </c>
      <c r="E85" s="31">
        <v>2000</v>
      </c>
      <c r="F85" s="31">
        <v>2000</v>
      </c>
      <c r="G85" s="31">
        <v>32550</v>
      </c>
      <c r="H85" s="31">
        <v>32375.98</v>
      </c>
      <c r="I85" s="25">
        <v>33.660463278715795</v>
      </c>
      <c r="J85" s="25">
        <v>0.9946537634408602</v>
      </c>
      <c r="K85" s="140"/>
      <c r="L85" s="140"/>
    </row>
    <row r="86" spans="1:12" s="141" customFormat="1" ht="17.25" customHeight="1">
      <c r="A86" s="47" t="s">
        <v>69</v>
      </c>
      <c r="B86" s="23" t="s">
        <v>36</v>
      </c>
      <c r="C86" s="32">
        <v>12486212.73</v>
      </c>
      <c r="D86" s="32">
        <v>13160000</v>
      </c>
      <c r="E86" s="32">
        <v>13160000</v>
      </c>
      <c r="F86" s="32">
        <v>13102500</v>
      </c>
      <c r="G86" s="32">
        <v>12980000</v>
      </c>
      <c r="H86" s="32">
        <v>13064549.450000001</v>
      </c>
      <c r="I86" s="25">
        <v>1.0463180255299078</v>
      </c>
      <c r="J86" s="25">
        <v>1.0065138251155625</v>
      </c>
      <c r="K86" s="140"/>
      <c r="L86" s="140"/>
    </row>
    <row r="87" spans="1:12" s="141" customFormat="1" ht="17.25" customHeight="1">
      <c r="A87" s="47" t="s">
        <v>70</v>
      </c>
      <c r="B87" s="23" t="s">
        <v>83</v>
      </c>
      <c r="C87" s="31">
        <v>1898318.9400000002</v>
      </c>
      <c r="D87" s="31">
        <v>1933000</v>
      </c>
      <c r="E87" s="31">
        <v>1933000</v>
      </c>
      <c r="F87" s="31">
        <v>1923600</v>
      </c>
      <c r="G87" s="31">
        <v>1974400</v>
      </c>
      <c r="H87" s="31">
        <v>1979915.5499999998</v>
      </c>
      <c r="I87" s="25">
        <v>1.0429836147554845</v>
      </c>
      <c r="J87" s="25">
        <v>1.0027935322123176</v>
      </c>
      <c r="K87" s="140"/>
      <c r="L87" s="140"/>
    </row>
    <row r="88" spans="1:12" s="141" customFormat="1" ht="17.25" customHeight="1">
      <c r="A88" s="47" t="s">
        <v>71</v>
      </c>
      <c r="B88" s="23" t="s">
        <v>136</v>
      </c>
      <c r="C88" s="24">
        <v>35787.52</v>
      </c>
      <c r="D88" s="24">
        <v>46500</v>
      </c>
      <c r="E88" s="24">
        <v>46500</v>
      </c>
      <c r="F88" s="24">
        <v>46500</v>
      </c>
      <c r="G88" s="24">
        <v>21000</v>
      </c>
      <c r="H88" s="24">
        <v>20786.28</v>
      </c>
      <c r="I88" s="25">
        <v>0.5808248238492077</v>
      </c>
      <c r="J88" s="25">
        <v>0.9898228571428571</v>
      </c>
      <c r="K88" s="140"/>
      <c r="L88" s="140"/>
    </row>
    <row r="89" spans="1:12" s="141" customFormat="1" ht="17.25" customHeight="1">
      <c r="A89" s="47" t="s">
        <v>72</v>
      </c>
      <c r="B89" s="23" t="s">
        <v>37</v>
      </c>
      <c r="C89" s="24">
        <v>320200</v>
      </c>
      <c r="D89" s="24">
        <v>845800</v>
      </c>
      <c r="E89" s="24">
        <v>845800</v>
      </c>
      <c r="F89" s="24">
        <v>841100</v>
      </c>
      <c r="G89" s="24">
        <v>822900</v>
      </c>
      <c r="H89" s="24">
        <v>841940</v>
      </c>
      <c r="I89" s="25">
        <v>2.629419113054341</v>
      </c>
      <c r="J89" s="25">
        <v>1.023137683801191</v>
      </c>
      <c r="K89" s="140"/>
      <c r="L89" s="140"/>
    </row>
    <row r="90" spans="1:12" s="143" customFormat="1" ht="17.25" customHeight="1">
      <c r="A90" s="48"/>
      <c r="B90" s="26" t="s">
        <v>179</v>
      </c>
      <c r="C90" s="27">
        <v>0</v>
      </c>
      <c r="D90" s="27">
        <v>84600</v>
      </c>
      <c r="E90" s="27">
        <v>84600</v>
      </c>
      <c r="F90" s="27">
        <v>84000</v>
      </c>
      <c r="G90" s="27">
        <v>87300</v>
      </c>
      <c r="H90" s="27">
        <v>75240</v>
      </c>
      <c r="I90" s="28"/>
      <c r="J90" s="28">
        <v>0.8618556701030928</v>
      </c>
      <c r="K90" s="142"/>
      <c r="L90" s="142"/>
    </row>
    <row r="91" spans="1:12" s="143" customFormat="1" ht="17.25" customHeight="1">
      <c r="A91" s="48"/>
      <c r="B91" s="26" t="s">
        <v>95</v>
      </c>
      <c r="C91" s="27">
        <v>193500</v>
      </c>
      <c r="D91" s="27">
        <v>340000</v>
      </c>
      <c r="E91" s="27">
        <v>340000</v>
      </c>
      <c r="F91" s="27">
        <v>336500</v>
      </c>
      <c r="G91" s="27">
        <v>336000</v>
      </c>
      <c r="H91" s="27">
        <v>326000</v>
      </c>
      <c r="I91" s="28">
        <v>1.6847545219638242</v>
      </c>
      <c r="J91" s="28">
        <v>0.9702380952380952</v>
      </c>
      <c r="K91" s="142"/>
      <c r="L91" s="142"/>
    </row>
    <row r="92" spans="1:12" s="143" customFormat="1" ht="17.25" customHeight="1">
      <c r="A92" s="48"/>
      <c r="B92" s="26" t="s">
        <v>180</v>
      </c>
      <c r="C92" s="27">
        <v>0</v>
      </c>
      <c r="D92" s="27">
        <v>272000</v>
      </c>
      <c r="E92" s="27">
        <v>272000</v>
      </c>
      <c r="F92" s="27">
        <v>272000</v>
      </c>
      <c r="G92" s="27">
        <v>259000</v>
      </c>
      <c r="H92" s="27">
        <v>259500</v>
      </c>
      <c r="I92" s="28"/>
      <c r="J92" s="28">
        <v>1.001930501930502</v>
      </c>
      <c r="K92" s="142"/>
      <c r="L92" s="142"/>
    </row>
    <row r="93" spans="1:12" s="143" customFormat="1" ht="17.25" customHeight="1">
      <c r="A93" s="48"/>
      <c r="B93" s="26" t="s">
        <v>181</v>
      </c>
      <c r="C93" s="27">
        <v>24500</v>
      </c>
      <c r="D93" s="27">
        <v>39000</v>
      </c>
      <c r="E93" s="27">
        <v>39000</v>
      </c>
      <c r="F93" s="27">
        <v>39000</v>
      </c>
      <c r="G93" s="27">
        <v>39000</v>
      </c>
      <c r="H93" s="27">
        <v>37000</v>
      </c>
      <c r="I93" s="28">
        <v>1.510204081632653</v>
      </c>
      <c r="J93" s="28">
        <v>0.9487179487179487</v>
      </c>
      <c r="K93" s="142"/>
      <c r="L93" s="142"/>
    </row>
    <row r="94" spans="1:12" s="143" customFormat="1" ht="17.25" customHeight="1">
      <c r="A94" s="48"/>
      <c r="B94" s="26" t="s">
        <v>182</v>
      </c>
      <c r="C94" s="27">
        <v>52200</v>
      </c>
      <c r="D94" s="27">
        <v>52200</v>
      </c>
      <c r="E94" s="27">
        <v>52200</v>
      </c>
      <c r="F94" s="27">
        <v>51600</v>
      </c>
      <c r="G94" s="27">
        <v>51600</v>
      </c>
      <c r="H94" s="27">
        <v>58200</v>
      </c>
      <c r="I94" s="28">
        <v>1.1149425287356323</v>
      </c>
      <c r="J94" s="28">
        <v>1.127906976744186</v>
      </c>
      <c r="K94" s="142"/>
      <c r="L94" s="142"/>
    </row>
    <row r="95" spans="1:12" s="143" customFormat="1" ht="17.25" customHeight="1">
      <c r="A95" s="48"/>
      <c r="B95" s="26" t="s">
        <v>183</v>
      </c>
      <c r="C95" s="27">
        <v>8000</v>
      </c>
      <c r="D95" s="27">
        <v>16000</v>
      </c>
      <c r="E95" s="27">
        <v>16000</v>
      </c>
      <c r="F95" s="27">
        <v>16000</v>
      </c>
      <c r="G95" s="27">
        <v>8000</v>
      </c>
      <c r="H95" s="27">
        <v>40000</v>
      </c>
      <c r="I95" s="28">
        <v>5</v>
      </c>
      <c r="J95" s="28">
        <v>5</v>
      </c>
      <c r="K95" s="142"/>
      <c r="L95" s="142"/>
    </row>
    <row r="96" spans="1:12" s="143" customFormat="1" ht="17.25" customHeight="1">
      <c r="A96" s="48"/>
      <c r="B96" s="26" t="s">
        <v>213</v>
      </c>
      <c r="C96" s="27">
        <v>30000</v>
      </c>
      <c r="D96" s="27">
        <v>30000</v>
      </c>
      <c r="E96" s="27">
        <v>30000</v>
      </c>
      <c r="F96" s="27">
        <v>30000</v>
      </c>
      <c r="G96" s="27">
        <v>30000</v>
      </c>
      <c r="H96" s="27">
        <v>34000</v>
      </c>
      <c r="I96" s="28">
        <v>1.1333333333333333</v>
      </c>
      <c r="J96" s="28">
        <v>1.1333333333333333</v>
      </c>
      <c r="K96" s="142"/>
      <c r="L96" s="142"/>
    </row>
    <row r="97" spans="1:12" s="143" customFormat="1" ht="17.25" customHeight="1">
      <c r="A97" s="48"/>
      <c r="B97" s="26" t="s">
        <v>151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8">
        <v>0</v>
      </c>
      <c r="J97" s="28">
        <v>0</v>
      </c>
      <c r="K97" s="142"/>
      <c r="L97" s="142"/>
    </row>
    <row r="98" spans="1:12" s="143" customFormat="1" ht="17.25" customHeight="1">
      <c r="A98" s="48"/>
      <c r="B98" s="26" t="s">
        <v>200</v>
      </c>
      <c r="C98" s="27">
        <v>12000</v>
      </c>
      <c r="D98" s="27">
        <v>12000</v>
      </c>
      <c r="E98" s="27">
        <v>12000</v>
      </c>
      <c r="F98" s="27">
        <v>12000</v>
      </c>
      <c r="G98" s="27">
        <v>12000</v>
      </c>
      <c r="H98" s="27">
        <v>12000</v>
      </c>
      <c r="I98" s="28">
        <v>1</v>
      </c>
      <c r="J98" s="28">
        <v>1</v>
      </c>
      <c r="K98" s="142"/>
      <c r="L98" s="142"/>
    </row>
    <row r="99" spans="1:12" s="141" customFormat="1" ht="17.25" customHeight="1">
      <c r="A99" s="47" t="s">
        <v>73</v>
      </c>
      <c r="B99" s="23" t="s">
        <v>214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432024.17</v>
      </c>
      <c r="I99" s="25">
        <v>0</v>
      </c>
      <c r="J99" s="25"/>
      <c r="K99" s="140"/>
      <c r="L99" s="140"/>
    </row>
    <row r="100" spans="1:12" s="141" customFormat="1" ht="17.25" customHeight="1">
      <c r="A100" s="47" t="s">
        <v>74</v>
      </c>
      <c r="B100" s="23" t="s">
        <v>195</v>
      </c>
      <c r="C100" s="24">
        <v>35062.62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5">
        <v>0</v>
      </c>
      <c r="J100" s="25">
        <v>0</v>
      </c>
      <c r="K100" s="140"/>
      <c r="L100" s="140"/>
    </row>
    <row r="101" spans="1:12" s="141" customFormat="1" ht="17.25" customHeight="1">
      <c r="A101" s="47" t="s">
        <v>75</v>
      </c>
      <c r="B101" s="23" t="s">
        <v>38</v>
      </c>
      <c r="C101" s="24">
        <v>267673.82</v>
      </c>
      <c r="D101" s="24">
        <v>351000</v>
      </c>
      <c r="E101" s="24">
        <v>351000</v>
      </c>
      <c r="F101" s="24">
        <v>351000</v>
      </c>
      <c r="G101" s="24">
        <v>350000</v>
      </c>
      <c r="H101" s="24">
        <v>344119.33</v>
      </c>
      <c r="I101" s="25">
        <v>1.285592031376098</v>
      </c>
      <c r="J101" s="25">
        <v>0.9831980857142858</v>
      </c>
      <c r="K101" s="140"/>
      <c r="L101" s="140"/>
    </row>
    <row r="102" spans="1:12" s="141" customFormat="1" ht="17.25" customHeight="1">
      <c r="A102" s="47" t="s">
        <v>76</v>
      </c>
      <c r="B102" s="23" t="s">
        <v>39</v>
      </c>
      <c r="C102" s="24">
        <v>7752.4</v>
      </c>
      <c r="D102" s="24">
        <v>10200</v>
      </c>
      <c r="E102" s="24">
        <v>10200</v>
      </c>
      <c r="F102" s="24">
        <v>10200</v>
      </c>
      <c r="G102" s="24">
        <v>1800</v>
      </c>
      <c r="H102" s="24">
        <v>792.22</v>
      </c>
      <c r="I102" s="25">
        <v>0.10219028945874827</v>
      </c>
      <c r="J102" s="25">
        <v>0.44012222222222225</v>
      </c>
      <c r="K102" s="142"/>
      <c r="L102" s="140"/>
    </row>
    <row r="103" spans="1:12" s="141" customFormat="1" ht="17.25" customHeight="1">
      <c r="A103" s="47" t="s">
        <v>77</v>
      </c>
      <c r="B103" s="23" t="s">
        <v>137</v>
      </c>
      <c r="C103" s="24">
        <v>20475</v>
      </c>
      <c r="D103" s="24">
        <v>220000</v>
      </c>
      <c r="E103" s="24">
        <v>220000</v>
      </c>
      <c r="F103" s="24">
        <v>220000</v>
      </c>
      <c r="G103" s="24">
        <v>82000</v>
      </c>
      <c r="H103" s="24">
        <v>41957.47</v>
      </c>
      <c r="I103" s="25">
        <v>2.049204884004884</v>
      </c>
      <c r="J103" s="25">
        <v>0.5116764634146341</v>
      </c>
      <c r="K103" s="140"/>
      <c r="L103" s="140"/>
    </row>
    <row r="104" spans="1:12" s="141" customFormat="1" ht="17.25" customHeight="1">
      <c r="A104" s="47" t="s">
        <v>78</v>
      </c>
      <c r="B104" s="23" t="s">
        <v>154</v>
      </c>
      <c r="C104" s="24">
        <v>3538.56</v>
      </c>
      <c r="D104" s="24">
        <v>10000</v>
      </c>
      <c r="E104" s="24">
        <v>10000</v>
      </c>
      <c r="F104" s="24">
        <v>10000</v>
      </c>
      <c r="G104" s="24">
        <v>10000</v>
      </c>
      <c r="H104" s="24">
        <v>0</v>
      </c>
      <c r="I104" s="25">
        <v>0</v>
      </c>
      <c r="J104" s="25">
        <v>0</v>
      </c>
      <c r="K104" s="140"/>
      <c r="L104" s="140"/>
    </row>
    <row r="105" spans="1:12" s="141" customFormat="1" ht="17.25" customHeight="1">
      <c r="A105" s="47" t="s">
        <v>79</v>
      </c>
      <c r="B105" s="23" t="s">
        <v>40</v>
      </c>
      <c r="C105" s="24">
        <v>12422.64</v>
      </c>
      <c r="D105" s="24">
        <v>15000</v>
      </c>
      <c r="E105" s="24">
        <v>15000</v>
      </c>
      <c r="F105" s="24">
        <v>15000</v>
      </c>
      <c r="G105" s="24">
        <v>15000</v>
      </c>
      <c r="H105" s="24">
        <v>1308.29</v>
      </c>
      <c r="I105" s="25">
        <v>0.10531497330680113</v>
      </c>
      <c r="J105" s="25">
        <v>0.08721933333333333</v>
      </c>
      <c r="K105" s="140"/>
      <c r="L105" s="140"/>
    </row>
    <row r="106" spans="1:12" s="141" customFormat="1" ht="17.25" customHeight="1">
      <c r="A106" s="47" t="s">
        <v>201</v>
      </c>
      <c r="B106" s="23" t="s">
        <v>126</v>
      </c>
      <c r="C106" s="31">
        <v>2115696.52</v>
      </c>
      <c r="D106" s="31">
        <v>2318700</v>
      </c>
      <c r="E106" s="31">
        <v>2318700</v>
      </c>
      <c r="F106" s="31">
        <v>2318700</v>
      </c>
      <c r="G106" s="31">
        <v>2275200</v>
      </c>
      <c r="H106" s="31">
        <v>2236094.6399999997</v>
      </c>
      <c r="I106" s="25">
        <v>1.0569070841975008</v>
      </c>
      <c r="J106" s="25">
        <v>0.9828123417721517</v>
      </c>
      <c r="K106" s="140"/>
      <c r="L106" s="140"/>
    </row>
    <row r="107" spans="1:12" s="143" customFormat="1" ht="17.25" customHeight="1">
      <c r="A107" s="124" t="s">
        <v>42</v>
      </c>
      <c r="B107" s="125"/>
      <c r="C107" s="44">
        <v>33669435.910000004</v>
      </c>
      <c r="D107" s="44">
        <v>36133063</v>
      </c>
      <c r="E107" s="44">
        <v>37753063</v>
      </c>
      <c r="F107" s="44">
        <v>37804663</v>
      </c>
      <c r="G107" s="44">
        <v>38369177.85</v>
      </c>
      <c r="H107" s="44">
        <v>38415100.089999996</v>
      </c>
      <c r="I107" s="65">
        <v>1.1409487284754452</v>
      </c>
      <c r="J107" s="65">
        <v>1.0011968523323467</v>
      </c>
      <c r="K107" s="142"/>
      <c r="L107" s="142"/>
    </row>
    <row r="108" spans="1:12" s="143" customFormat="1" ht="17.25" customHeight="1">
      <c r="A108" s="124" t="s">
        <v>43</v>
      </c>
      <c r="B108" s="125"/>
      <c r="C108" s="44">
        <v>33378156.62</v>
      </c>
      <c r="D108" s="44">
        <v>35439890</v>
      </c>
      <c r="E108" s="44">
        <v>35319890</v>
      </c>
      <c r="F108" s="44">
        <v>35319890</v>
      </c>
      <c r="G108" s="44">
        <v>36864940</v>
      </c>
      <c r="H108" s="44">
        <v>38419275.02</v>
      </c>
      <c r="I108" s="65">
        <v>1.1510304615497966</v>
      </c>
      <c r="J108" s="65">
        <v>1.042162960796898</v>
      </c>
      <c r="K108" s="142"/>
      <c r="L108" s="142"/>
    </row>
    <row r="109" spans="1:12" s="143" customFormat="1" ht="17.25" customHeight="1">
      <c r="A109" s="144" t="s">
        <v>44</v>
      </c>
      <c r="B109" s="145"/>
      <c r="C109" s="34">
        <v>-291279.29000000097</v>
      </c>
      <c r="D109" s="34">
        <v>-693173</v>
      </c>
      <c r="E109" s="34">
        <v>-2433173</v>
      </c>
      <c r="F109" s="34">
        <v>-2484773</v>
      </c>
      <c r="G109" s="34">
        <v>-1504237.850000003</v>
      </c>
      <c r="H109" s="34">
        <v>4174.93000000203</v>
      </c>
      <c r="I109" s="146"/>
      <c r="J109" s="146"/>
      <c r="K109" s="142"/>
      <c r="L109" s="142"/>
    </row>
  </sheetData>
  <sheetProtection/>
  <mergeCells count="12">
    <mergeCell ref="H1:H2"/>
    <mergeCell ref="I1:I2"/>
    <mergeCell ref="J1:J2"/>
    <mergeCell ref="D1:D2"/>
    <mergeCell ref="A109:B109"/>
    <mergeCell ref="A1:B2"/>
    <mergeCell ref="A107:B107"/>
    <mergeCell ref="A108:B108"/>
    <mergeCell ref="E1:E2"/>
    <mergeCell ref="F1:F2"/>
    <mergeCell ref="G1:G2"/>
    <mergeCell ref="C1:C2"/>
  </mergeCells>
  <printOptions/>
  <pageMargins left="0.7874015748031497" right="0.1968503937007874" top="0.5905511811023623" bottom="0.3937007874015748" header="0" footer="0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B34" sqref="B34"/>
    </sheetView>
  </sheetViews>
  <sheetFormatPr defaultColWidth="3.421875" defaultRowHeight="15" customHeight="1"/>
  <cols>
    <col min="1" max="1" width="3.421875" style="1" customWidth="1"/>
    <col min="2" max="2" width="33.8515625" style="58" bestFit="1" customWidth="1"/>
    <col min="3" max="3" width="10.7109375" style="11" customWidth="1"/>
    <col min="4" max="7" width="10.7109375" style="9" customWidth="1"/>
    <col min="8" max="8" width="10.7109375" style="66" customWidth="1"/>
    <col min="9" max="10" width="9.140625" style="92" customWidth="1"/>
    <col min="11" max="16384" width="3.421875" style="1" customWidth="1"/>
  </cols>
  <sheetData>
    <row r="1" spans="1:10" ht="42" customHeight="1">
      <c r="A1" s="147" t="s">
        <v>152</v>
      </c>
      <c r="B1" s="148"/>
      <c r="C1" s="128" t="s">
        <v>184</v>
      </c>
      <c r="D1" s="128" t="s">
        <v>185</v>
      </c>
      <c r="E1" s="129" t="s">
        <v>190</v>
      </c>
      <c r="F1" s="129" t="s">
        <v>191</v>
      </c>
      <c r="G1" s="129" t="s">
        <v>212</v>
      </c>
      <c r="H1" s="129" t="s">
        <v>196</v>
      </c>
      <c r="I1" s="130" t="s">
        <v>207</v>
      </c>
      <c r="J1" s="131" t="s">
        <v>208</v>
      </c>
    </row>
    <row r="2" spans="1:10" ht="22.5" customHeight="1">
      <c r="A2" s="149"/>
      <c r="B2" s="150"/>
      <c r="C2" s="132"/>
      <c r="D2" s="132"/>
      <c r="E2" s="133"/>
      <c r="F2" s="133"/>
      <c r="G2" s="133"/>
      <c r="H2" s="133"/>
      <c r="I2" s="134"/>
      <c r="J2" s="135"/>
    </row>
    <row r="3" spans="1:10" ht="19.5" customHeight="1">
      <c r="A3" s="100" t="s">
        <v>45</v>
      </c>
      <c r="B3" s="104" t="s">
        <v>117</v>
      </c>
      <c r="C3" s="102">
        <v>26695006.93</v>
      </c>
      <c r="D3" s="102">
        <v>28595000</v>
      </c>
      <c r="E3" s="102">
        <v>28475000</v>
      </c>
      <c r="F3" s="102">
        <v>28475000</v>
      </c>
      <c r="G3" s="102">
        <v>28456000</v>
      </c>
      <c r="H3" s="151">
        <v>28550192.540000003</v>
      </c>
      <c r="I3" s="107">
        <v>1.0694956032363916</v>
      </c>
      <c r="J3" s="107">
        <v>1.003310111751476</v>
      </c>
    </row>
    <row r="4" spans="1:10" ht="19.5" customHeight="1">
      <c r="A4" s="48"/>
      <c r="B4" s="55" t="s">
        <v>105</v>
      </c>
      <c r="C4" s="27">
        <v>7070715.73</v>
      </c>
      <c r="D4" s="27">
        <v>7800000</v>
      </c>
      <c r="E4" s="27">
        <v>7680000</v>
      </c>
      <c r="F4" s="27">
        <v>7680000</v>
      </c>
      <c r="G4" s="27">
        <v>7830000</v>
      </c>
      <c r="H4" s="152">
        <v>7840781.77</v>
      </c>
      <c r="I4" s="117">
        <v>1.1089092065648634</v>
      </c>
      <c r="J4" s="118">
        <v>1.001376982120051</v>
      </c>
    </row>
    <row r="5" spans="1:10" ht="19.5" customHeight="1">
      <c r="A5" s="48"/>
      <c r="B5" s="55" t="s">
        <v>106</v>
      </c>
      <c r="C5" s="27">
        <v>15128530.52</v>
      </c>
      <c r="D5" s="27">
        <v>15330000</v>
      </c>
      <c r="E5" s="27">
        <v>15330000</v>
      </c>
      <c r="F5" s="27">
        <v>15330000</v>
      </c>
      <c r="G5" s="27">
        <v>15450000</v>
      </c>
      <c r="H5" s="152">
        <v>15465833.23</v>
      </c>
      <c r="I5" s="117">
        <v>1.0222958012712526</v>
      </c>
      <c r="J5" s="118">
        <v>1.0010248045307444</v>
      </c>
    </row>
    <row r="6" spans="1:14" ht="19.5" customHeight="1">
      <c r="A6" s="48"/>
      <c r="B6" s="55" t="s">
        <v>121</v>
      </c>
      <c r="C6" s="27">
        <v>3244869.9</v>
      </c>
      <c r="D6" s="27">
        <v>4220000</v>
      </c>
      <c r="E6" s="27">
        <v>4220000</v>
      </c>
      <c r="F6" s="27">
        <v>4220000</v>
      </c>
      <c r="G6" s="27">
        <v>4031000</v>
      </c>
      <c r="H6" s="152">
        <v>4030789.08</v>
      </c>
      <c r="I6" s="117">
        <v>1.242203602677568</v>
      </c>
      <c r="J6" s="118">
        <v>0.9999476755147606</v>
      </c>
      <c r="K6" s="22"/>
      <c r="L6" s="22"/>
      <c r="M6" s="22"/>
      <c r="N6" s="22"/>
    </row>
    <row r="7" spans="1:10" ht="19.5" customHeight="1">
      <c r="A7" s="48"/>
      <c r="B7" s="55" t="s">
        <v>122</v>
      </c>
      <c r="C7" s="27">
        <v>353145.12</v>
      </c>
      <c r="D7" s="27">
        <v>353000</v>
      </c>
      <c r="E7" s="27">
        <v>353000</v>
      </c>
      <c r="F7" s="27">
        <v>353000</v>
      </c>
      <c r="G7" s="27">
        <v>353000</v>
      </c>
      <c r="H7" s="152">
        <v>353253.12</v>
      </c>
      <c r="I7" s="117">
        <v>1.0003058232830742</v>
      </c>
      <c r="J7" s="118">
        <v>1.0007170538243626</v>
      </c>
    </row>
    <row r="8" spans="1:10" ht="19.5" customHeight="1">
      <c r="A8" s="48"/>
      <c r="B8" s="55" t="s">
        <v>123</v>
      </c>
      <c r="C8" s="27">
        <v>601463.43</v>
      </c>
      <c r="D8" s="27">
        <v>600000</v>
      </c>
      <c r="E8" s="27">
        <v>600000</v>
      </c>
      <c r="F8" s="27">
        <v>600000</v>
      </c>
      <c r="G8" s="53">
        <v>500000</v>
      </c>
      <c r="H8" s="153">
        <v>512840.32</v>
      </c>
      <c r="I8" s="117">
        <v>0.8526542004390857</v>
      </c>
      <c r="J8" s="118">
        <v>1.02568064</v>
      </c>
    </row>
    <row r="9" spans="1:10" ht="19.5" customHeight="1">
      <c r="A9" s="48"/>
      <c r="B9" s="55" t="s">
        <v>124</v>
      </c>
      <c r="C9" s="27">
        <v>12000</v>
      </c>
      <c r="D9" s="27">
        <v>12000</v>
      </c>
      <c r="E9" s="27">
        <v>12000</v>
      </c>
      <c r="F9" s="27">
        <v>12000</v>
      </c>
      <c r="G9" s="27">
        <v>12000</v>
      </c>
      <c r="H9" s="152">
        <v>12000</v>
      </c>
      <c r="I9" s="117">
        <v>1</v>
      </c>
      <c r="J9" s="118">
        <v>1</v>
      </c>
    </row>
    <row r="10" spans="1:10" ht="19.5" customHeight="1">
      <c r="A10" s="48"/>
      <c r="B10" s="55" t="s">
        <v>127</v>
      </c>
      <c r="C10" s="27">
        <v>176968.1</v>
      </c>
      <c r="D10" s="27">
        <v>180000</v>
      </c>
      <c r="E10" s="27">
        <v>180000</v>
      </c>
      <c r="F10" s="27">
        <v>180000</v>
      </c>
      <c r="G10" s="27">
        <v>180000</v>
      </c>
      <c r="H10" s="152">
        <v>217397.1</v>
      </c>
      <c r="I10" s="117">
        <v>1.2284536026549417</v>
      </c>
      <c r="J10" s="118">
        <v>1.2077616666666666</v>
      </c>
    </row>
    <row r="11" spans="1:10" ht="19.5" customHeight="1">
      <c r="A11" s="48"/>
      <c r="B11" s="55" t="s">
        <v>125</v>
      </c>
      <c r="C11" s="27">
        <v>107314.13</v>
      </c>
      <c r="D11" s="27">
        <v>100000</v>
      </c>
      <c r="E11" s="27">
        <v>100000</v>
      </c>
      <c r="F11" s="27">
        <v>100000</v>
      </c>
      <c r="G11" s="27">
        <v>100000</v>
      </c>
      <c r="H11" s="152">
        <v>117297.92</v>
      </c>
      <c r="I11" s="117">
        <v>1.0930333218933983</v>
      </c>
      <c r="J11" s="118">
        <v>1.1729791999999999</v>
      </c>
    </row>
    <row r="12" spans="1:10" ht="19.5" customHeight="1">
      <c r="A12" s="47" t="s">
        <v>46</v>
      </c>
      <c r="B12" s="54" t="s">
        <v>118</v>
      </c>
      <c r="C12" s="24">
        <v>426983.83</v>
      </c>
      <c r="D12" s="24">
        <v>350000</v>
      </c>
      <c r="E12" s="24">
        <v>350000</v>
      </c>
      <c r="F12" s="24">
        <v>350000</v>
      </c>
      <c r="G12" s="24">
        <v>1500000</v>
      </c>
      <c r="H12" s="154">
        <v>1781631.14</v>
      </c>
      <c r="I12" s="107">
        <v>4.172596278411761</v>
      </c>
      <c r="J12" s="91">
        <v>1.1877540933333333</v>
      </c>
    </row>
    <row r="13" spans="1:10" ht="19.5" customHeight="1">
      <c r="A13" s="47" t="s">
        <v>47</v>
      </c>
      <c r="B13" s="54" t="s">
        <v>119</v>
      </c>
      <c r="C13" s="24">
        <v>1182410.54</v>
      </c>
      <c r="D13" s="24">
        <v>1000000</v>
      </c>
      <c r="E13" s="24">
        <v>1000000</v>
      </c>
      <c r="F13" s="24">
        <v>1000000</v>
      </c>
      <c r="G13" s="24">
        <v>1200000</v>
      </c>
      <c r="H13" s="154">
        <v>1407995.75</v>
      </c>
      <c r="I13" s="107">
        <v>1.1907841670626516</v>
      </c>
      <c r="J13" s="91">
        <v>1.1733297916666667</v>
      </c>
    </row>
    <row r="14" spans="1:10" ht="19.5" customHeight="1">
      <c r="A14" s="47" t="s">
        <v>48</v>
      </c>
      <c r="B14" s="54" t="s">
        <v>120</v>
      </c>
      <c r="C14" s="24">
        <v>835876.87</v>
      </c>
      <c r="D14" s="24">
        <v>965260</v>
      </c>
      <c r="E14" s="24">
        <v>965260</v>
      </c>
      <c r="F14" s="24">
        <v>965260</v>
      </c>
      <c r="G14" s="24">
        <v>898000</v>
      </c>
      <c r="H14" s="154">
        <v>894565.17</v>
      </c>
      <c r="I14" s="107">
        <v>1.0702116568915228</v>
      </c>
      <c r="J14" s="91">
        <v>0.996175022271715</v>
      </c>
    </row>
    <row r="15" spans="1:10" ht="19.5" customHeight="1">
      <c r="A15" s="47" t="s">
        <v>49</v>
      </c>
      <c r="B15" s="54" t="s">
        <v>107</v>
      </c>
      <c r="C15" s="24">
        <v>109279.13</v>
      </c>
      <c r="D15" s="24">
        <v>101100</v>
      </c>
      <c r="E15" s="24">
        <v>101100</v>
      </c>
      <c r="F15" s="24">
        <v>101100</v>
      </c>
      <c r="G15" s="24">
        <v>100600</v>
      </c>
      <c r="H15" s="154">
        <v>106774.05</v>
      </c>
      <c r="I15" s="107">
        <v>0.9770763182320357</v>
      </c>
      <c r="J15" s="91">
        <v>1.0613722664015905</v>
      </c>
    </row>
    <row r="16" spans="1:10" ht="19.5" customHeight="1">
      <c r="A16" s="48"/>
      <c r="B16" s="55" t="s">
        <v>108</v>
      </c>
      <c r="C16" s="36">
        <v>48.34</v>
      </c>
      <c r="D16" s="27">
        <v>100</v>
      </c>
      <c r="E16" s="27">
        <v>100</v>
      </c>
      <c r="F16" s="27">
        <v>100</v>
      </c>
      <c r="G16" s="27">
        <v>100</v>
      </c>
      <c r="H16" s="152">
        <v>100.89</v>
      </c>
      <c r="I16" s="117">
        <v>2.087091435664046</v>
      </c>
      <c r="J16" s="118">
        <v>1.0089</v>
      </c>
    </row>
    <row r="17" spans="1:10" ht="19.5" customHeight="1">
      <c r="A17" s="48"/>
      <c r="B17" s="55" t="s">
        <v>110</v>
      </c>
      <c r="C17" s="36">
        <v>957.9</v>
      </c>
      <c r="D17" s="27">
        <v>1000</v>
      </c>
      <c r="E17" s="27">
        <v>1000</v>
      </c>
      <c r="F17" s="27">
        <v>1000</v>
      </c>
      <c r="G17" s="27">
        <v>500</v>
      </c>
      <c r="H17" s="152">
        <v>189.99</v>
      </c>
      <c r="I17" s="117">
        <v>0.19834011901033513</v>
      </c>
      <c r="J17" s="118">
        <v>0.37998000000000004</v>
      </c>
    </row>
    <row r="18" spans="1:10" ht="19.5" customHeight="1">
      <c r="A18" s="48"/>
      <c r="B18" s="55" t="s">
        <v>109</v>
      </c>
      <c r="C18" s="36">
        <v>108272.89</v>
      </c>
      <c r="D18" s="27">
        <v>100000</v>
      </c>
      <c r="E18" s="27">
        <v>100000</v>
      </c>
      <c r="F18" s="27">
        <v>100000</v>
      </c>
      <c r="G18" s="27">
        <v>100000</v>
      </c>
      <c r="H18" s="152">
        <v>106483.17</v>
      </c>
      <c r="I18" s="117">
        <v>0.9834702851286227</v>
      </c>
      <c r="J18" s="118">
        <v>1.0648317</v>
      </c>
    </row>
    <row r="19" spans="1:10" ht="19.5" customHeight="1">
      <c r="A19" s="47" t="s">
        <v>50</v>
      </c>
      <c r="B19" s="54" t="s">
        <v>143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154">
        <v>0.99</v>
      </c>
      <c r="I19" s="107"/>
      <c r="J19" s="91">
        <v>0</v>
      </c>
    </row>
    <row r="20" spans="1:10" ht="19.5" customHeight="1">
      <c r="A20" s="47" t="s">
        <v>51</v>
      </c>
      <c r="B20" s="56" t="s">
        <v>189</v>
      </c>
      <c r="C20" s="24">
        <v>18769</v>
      </c>
      <c r="D20" s="24">
        <v>0</v>
      </c>
      <c r="E20" s="24">
        <v>0</v>
      </c>
      <c r="F20" s="24">
        <v>0</v>
      </c>
      <c r="G20" s="24">
        <v>55000</v>
      </c>
      <c r="H20" s="154">
        <v>92086.6</v>
      </c>
      <c r="I20" s="107">
        <v>4.906313602216421</v>
      </c>
      <c r="J20" s="91">
        <v>1.6743018181818183</v>
      </c>
    </row>
    <row r="21" spans="1:10" ht="19.5" customHeight="1">
      <c r="A21" s="47" t="s">
        <v>52</v>
      </c>
      <c r="B21" s="54" t="s">
        <v>132</v>
      </c>
      <c r="C21" s="24">
        <v>425576.84</v>
      </c>
      <c r="D21" s="24">
        <v>380000</v>
      </c>
      <c r="E21" s="24">
        <v>380000</v>
      </c>
      <c r="F21" s="24">
        <v>380000</v>
      </c>
      <c r="G21" s="24">
        <v>380000</v>
      </c>
      <c r="H21" s="154">
        <v>388998.62</v>
      </c>
      <c r="I21" s="107">
        <v>0.9140502570581612</v>
      </c>
      <c r="J21" s="91">
        <v>1.0236805789473684</v>
      </c>
    </row>
    <row r="22" spans="1:10" ht="19.5" customHeight="1">
      <c r="A22" s="47" t="s">
        <v>53</v>
      </c>
      <c r="B22" s="54" t="s">
        <v>159</v>
      </c>
      <c r="C22" s="24">
        <v>1152001.57</v>
      </c>
      <c r="D22" s="24">
        <v>1470000</v>
      </c>
      <c r="E22" s="24">
        <v>1470000</v>
      </c>
      <c r="F22" s="24">
        <v>1470000</v>
      </c>
      <c r="G22" s="24">
        <v>1470000</v>
      </c>
      <c r="H22" s="154">
        <v>1411390.91</v>
      </c>
      <c r="I22" s="107">
        <v>1.2251640507746877</v>
      </c>
      <c r="J22" s="91">
        <v>0.9601298707482993</v>
      </c>
    </row>
    <row r="23" spans="1:10" ht="19.5" customHeight="1">
      <c r="A23" s="47" t="s">
        <v>54</v>
      </c>
      <c r="B23" s="54" t="s">
        <v>111</v>
      </c>
      <c r="C23" s="24">
        <v>394037.89</v>
      </c>
      <c r="D23" s="24">
        <v>510060</v>
      </c>
      <c r="E23" s="24">
        <v>510060</v>
      </c>
      <c r="F23" s="24">
        <v>510060</v>
      </c>
      <c r="G23" s="24">
        <v>327340</v>
      </c>
      <c r="H23" s="154">
        <v>778921.91</v>
      </c>
      <c r="I23" s="107">
        <v>1.9767690614727431</v>
      </c>
      <c r="J23" s="91">
        <v>2.3795500397140588</v>
      </c>
    </row>
    <row r="24" spans="1:10" ht="19.5" customHeight="1">
      <c r="A24" s="48"/>
      <c r="B24" s="55" t="s">
        <v>112</v>
      </c>
      <c r="C24" s="27">
        <v>89217.79</v>
      </c>
      <c r="D24" s="27">
        <v>50000</v>
      </c>
      <c r="E24" s="27">
        <v>50000</v>
      </c>
      <c r="F24" s="27">
        <v>50000</v>
      </c>
      <c r="G24" s="27">
        <v>70000</v>
      </c>
      <c r="H24" s="152">
        <v>59085.14</v>
      </c>
      <c r="I24" s="117">
        <v>0.662257381627588</v>
      </c>
      <c r="J24" s="118">
        <v>0.8440734285714285</v>
      </c>
    </row>
    <row r="25" spans="1:10" ht="19.5" customHeight="1">
      <c r="A25" s="48"/>
      <c r="B25" s="55" t="s">
        <v>113</v>
      </c>
      <c r="C25" s="27">
        <v>3528.63</v>
      </c>
      <c r="D25" s="27">
        <v>1000</v>
      </c>
      <c r="E25" s="27">
        <v>1000</v>
      </c>
      <c r="F25" s="27">
        <v>1000</v>
      </c>
      <c r="G25" s="27">
        <v>1000</v>
      </c>
      <c r="H25" s="152"/>
      <c r="I25" s="117">
        <v>0</v>
      </c>
      <c r="J25" s="118">
        <v>0</v>
      </c>
    </row>
    <row r="26" spans="1:10" ht="19.5" customHeight="1">
      <c r="A26" s="48"/>
      <c r="B26" s="55" t="s">
        <v>116</v>
      </c>
      <c r="C26" s="36">
        <v>171055.42</v>
      </c>
      <c r="D26" s="27">
        <v>50000</v>
      </c>
      <c r="E26" s="27">
        <v>50000</v>
      </c>
      <c r="F26" s="27">
        <v>50000</v>
      </c>
      <c r="G26" s="27">
        <v>50000</v>
      </c>
      <c r="H26" s="152">
        <v>412263.51</v>
      </c>
      <c r="I26" s="117">
        <v>2.410116616006672</v>
      </c>
      <c r="J26" s="118">
        <v>8.2452702</v>
      </c>
    </row>
    <row r="27" spans="1:10" ht="19.5" customHeight="1">
      <c r="A27" s="48"/>
      <c r="B27" s="55" t="s">
        <v>146</v>
      </c>
      <c r="C27" s="30">
        <v>26665.15</v>
      </c>
      <c r="D27" s="30">
        <v>120000</v>
      </c>
      <c r="E27" s="30">
        <v>120000</v>
      </c>
      <c r="F27" s="30">
        <v>120000</v>
      </c>
      <c r="G27" s="30"/>
      <c r="H27" s="152">
        <v>94388.8</v>
      </c>
      <c r="I27" s="117">
        <v>3.539781325062863</v>
      </c>
      <c r="J27" s="118">
        <v>0</v>
      </c>
    </row>
    <row r="28" spans="1:10" ht="19.5" customHeight="1">
      <c r="A28" s="48"/>
      <c r="B28" s="55" t="s">
        <v>162</v>
      </c>
      <c r="C28" s="27">
        <v>6060</v>
      </c>
      <c r="D28" s="27">
        <v>6060</v>
      </c>
      <c r="E28" s="27">
        <v>6060</v>
      </c>
      <c r="F28" s="27">
        <v>6060</v>
      </c>
      <c r="G28" s="27">
        <v>6060</v>
      </c>
      <c r="H28" s="152">
        <v>6060</v>
      </c>
      <c r="I28" s="117">
        <v>1</v>
      </c>
      <c r="J28" s="118">
        <v>1</v>
      </c>
    </row>
    <row r="29" spans="1:10" ht="19.5" customHeight="1">
      <c r="A29" s="48"/>
      <c r="B29" s="55" t="s">
        <v>169</v>
      </c>
      <c r="C29" s="27"/>
      <c r="D29" s="27">
        <v>96000</v>
      </c>
      <c r="E29" s="27">
        <v>96000</v>
      </c>
      <c r="F29" s="27">
        <v>96000</v>
      </c>
      <c r="G29" s="27">
        <v>5000</v>
      </c>
      <c r="H29" s="155">
        <v>24161.04</v>
      </c>
      <c r="I29" s="117"/>
      <c r="J29" s="118">
        <v>4.8322080000000005</v>
      </c>
    </row>
    <row r="30" spans="1:10" ht="19.5" customHeight="1">
      <c r="A30" s="48"/>
      <c r="B30" s="55" t="s">
        <v>186</v>
      </c>
      <c r="C30" s="27">
        <v>35819.68</v>
      </c>
      <c r="D30" s="27">
        <v>36000</v>
      </c>
      <c r="E30" s="27">
        <v>36000</v>
      </c>
      <c r="F30" s="27">
        <v>36000</v>
      </c>
      <c r="G30" s="27">
        <v>40000</v>
      </c>
      <c r="H30" s="152">
        <v>35089.83</v>
      </c>
      <c r="I30" s="117">
        <v>0.9796243294189116</v>
      </c>
      <c r="J30" s="118">
        <v>0.87724575</v>
      </c>
    </row>
    <row r="31" spans="1:10" ht="19.5" customHeight="1">
      <c r="A31" s="48"/>
      <c r="B31" s="57" t="s">
        <v>172</v>
      </c>
      <c r="C31" s="30">
        <v>25554.51</v>
      </c>
      <c r="D31" s="27">
        <v>30000</v>
      </c>
      <c r="E31" s="27">
        <v>30000</v>
      </c>
      <c r="F31" s="27">
        <v>30000</v>
      </c>
      <c r="G31" s="27">
        <v>13280</v>
      </c>
      <c r="H31" s="152">
        <v>14273.88</v>
      </c>
      <c r="I31" s="117">
        <v>0.5585659830691334</v>
      </c>
      <c r="J31" s="118">
        <v>1.074840361445783</v>
      </c>
    </row>
    <row r="32" spans="1:10" ht="20.25" customHeight="1">
      <c r="A32" s="48"/>
      <c r="B32" s="55" t="s">
        <v>115</v>
      </c>
      <c r="C32" s="30">
        <v>26792.97</v>
      </c>
      <c r="D32" s="30">
        <v>16000</v>
      </c>
      <c r="E32" s="30">
        <v>16000</v>
      </c>
      <c r="F32" s="30">
        <v>16000</v>
      </c>
      <c r="G32" s="36">
        <v>40000</v>
      </c>
      <c r="H32" s="152">
        <v>32233.2</v>
      </c>
      <c r="I32" s="117">
        <v>1.2030469186506758</v>
      </c>
      <c r="J32" s="118">
        <v>0.80583</v>
      </c>
    </row>
    <row r="33" spans="1:10" ht="20.25" customHeight="1">
      <c r="A33" s="48"/>
      <c r="B33" s="55" t="s">
        <v>209</v>
      </c>
      <c r="C33" s="36">
        <v>9343.74</v>
      </c>
      <c r="D33" s="30">
        <v>105000</v>
      </c>
      <c r="E33" s="30">
        <v>105000</v>
      </c>
      <c r="F33" s="30">
        <v>105000</v>
      </c>
      <c r="G33" s="30">
        <v>102000</v>
      </c>
      <c r="H33" s="152">
        <v>101366.51</v>
      </c>
      <c r="I33" s="117">
        <v>10.848601309539863</v>
      </c>
      <c r="J33" s="118">
        <v>0.9937893137254902</v>
      </c>
    </row>
    <row r="34" spans="1:10" s="2" customFormat="1" ht="19.5" customHeight="1">
      <c r="A34" s="47" t="s">
        <v>55</v>
      </c>
      <c r="B34" s="54" t="s">
        <v>215</v>
      </c>
      <c r="C34" s="24">
        <v>263928.86</v>
      </c>
      <c r="D34" s="24">
        <v>560000</v>
      </c>
      <c r="E34" s="24">
        <v>560000</v>
      </c>
      <c r="F34" s="24">
        <v>560000</v>
      </c>
      <c r="G34" s="24">
        <v>560000</v>
      </c>
      <c r="H34" s="154">
        <v>1060501.99</v>
      </c>
      <c r="I34" s="107">
        <v>4.018135758249401</v>
      </c>
      <c r="J34" s="91">
        <v>1.8937535535714285</v>
      </c>
    </row>
    <row r="35" spans="1:10" ht="19.5" customHeight="1">
      <c r="A35" s="47" t="s">
        <v>56</v>
      </c>
      <c r="B35" s="54" t="s">
        <v>114</v>
      </c>
      <c r="C35" s="24">
        <v>1874285.16</v>
      </c>
      <c r="D35" s="24">
        <v>1888470</v>
      </c>
      <c r="E35" s="24">
        <v>1888470</v>
      </c>
      <c r="F35" s="24">
        <v>1888470</v>
      </c>
      <c r="G35" s="24">
        <v>1918000</v>
      </c>
      <c r="H35" s="154">
        <v>1946215.35</v>
      </c>
      <c r="I35" s="107">
        <v>1.038377399306731</v>
      </c>
      <c r="J35" s="91">
        <v>1.014710818561001</v>
      </c>
    </row>
    <row r="36" spans="1:10" ht="19.5" customHeight="1">
      <c r="A36" s="93" t="s">
        <v>43</v>
      </c>
      <c r="B36" s="94"/>
      <c r="C36" s="44">
        <v>33378156.619999997</v>
      </c>
      <c r="D36" s="44">
        <v>35819890</v>
      </c>
      <c r="E36" s="44">
        <v>35699890</v>
      </c>
      <c r="F36" s="44">
        <v>35699890</v>
      </c>
      <c r="G36" s="44">
        <v>36864940</v>
      </c>
      <c r="H36" s="44">
        <v>38419275.02</v>
      </c>
      <c r="I36" s="108">
        <v>1.1510304615497968</v>
      </c>
      <c r="J36" s="65">
        <v>1.042162960796898</v>
      </c>
    </row>
  </sheetData>
  <sheetProtection/>
  <mergeCells count="9">
    <mergeCell ref="E1:E2"/>
    <mergeCell ref="F1:F2"/>
    <mergeCell ref="D1:D2"/>
    <mergeCell ref="A1:B2"/>
    <mergeCell ref="H1:H2"/>
    <mergeCell ref="C1:C2"/>
    <mergeCell ref="G1:G2"/>
    <mergeCell ref="I1:I2"/>
    <mergeCell ref="J1:J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zoomScalePageLayoutView="0" workbookViewId="0" topLeftCell="A99">
      <selection activeCell="A80" sqref="A80:IV87"/>
    </sheetView>
  </sheetViews>
  <sheetFormatPr defaultColWidth="9.140625" defaultRowHeight="16.5" customHeight="1"/>
  <cols>
    <col min="1" max="1" width="3.421875" style="58" customWidth="1"/>
    <col min="2" max="2" width="36.140625" style="58" bestFit="1" customWidth="1"/>
    <col min="3" max="8" width="12.8515625" style="3" customWidth="1"/>
    <col min="9" max="9" width="9.00390625" style="71" customWidth="1"/>
    <col min="10" max="10" width="9.00390625" style="87" customWidth="1"/>
    <col min="11" max="16384" width="9.140625" style="1" customWidth="1"/>
  </cols>
  <sheetData>
    <row r="1" spans="1:10" ht="24.75" customHeight="1">
      <c r="A1" s="147" t="s">
        <v>205</v>
      </c>
      <c r="B1" s="148"/>
      <c r="C1" s="128" t="s">
        <v>184</v>
      </c>
      <c r="D1" s="128" t="s">
        <v>185</v>
      </c>
      <c r="E1" s="129" t="s">
        <v>190</v>
      </c>
      <c r="F1" s="129" t="s">
        <v>191</v>
      </c>
      <c r="G1" s="129" t="s">
        <v>212</v>
      </c>
      <c r="H1" s="129" t="s">
        <v>196</v>
      </c>
      <c r="I1" s="130" t="s">
        <v>207</v>
      </c>
      <c r="J1" s="131" t="s">
        <v>208</v>
      </c>
    </row>
    <row r="2" spans="1:10" ht="23.25" customHeight="1">
      <c r="A2" s="149"/>
      <c r="B2" s="150"/>
      <c r="C2" s="132"/>
      <c r="D2" s="132"/>
      <c r="E2" s="133"/>
      <c r="F2" s="133"/>
      <c r="G2" s="133"/>
      <c r="H2" s="133"/>
      <c r="I2" s="134"/>
      <c r="J2" s="135"/>
    </row>
    <row r="3" spans="1:10" s="2" customFormat="1" ht="17.25" customHeight="1">
      <c r="A3" s="110" t="s">
        <v>45</v>
      </c>
      <c r="B3" s="110" t="s">
        <v>130</v>
      </c>
      <c r="C3" s="102">
        <v>808419.9700000001</v>
      </c>
      <c r="D3" s="102">
        <v>980000</v>
      </c>
      <c r="E3" s="102">
        <v>980000</v>
      </c>
      <c r="F3" s="102">
        <v>980000</v>
      </c>
      <c r="G3" s="102">
        <v>986500</v>
      </c>
      <c r="H3" s="88">
        <v>1030957.7</v>
      </c>
      <c r="I3" s="96">
        <v>1.2752749044534364</v>
      </c>
      <c r="J3" s="103">
        <v>1.0450660922453117</v>
      </c>
    </row>
    <row r="4" spans="1:10" ht="17.25" customHeight="1">
      <c r="A4" s="111"/>
      <c r="B4" s="111" t="s">
        <v>0</v>
      </c>
      <c r="C4" s="36">
        <v>3800.41</v>
      </c>
      <c r="D4" s="27">
        <v>5000</v>
      </c>
      <c r="E4" s="27">
        <v>5000</v>
      </c>
      <c r="F4" s="27">
        <v>5000</v>
      </c>
      <c r="G4" s="27">
        <v>4000</v>
      </c>
      <c r="H4" s="72">
        <v>2586</v>
      </c>
      <c r="I4" s="165">
        <v>0.6804528985030562</v>
      </c>
      <c r="J4" s="28">
        <v>0.6465</v>
      </c>
    </row>
    <row r="5" spans="1:10" ht="17.25" customHeight="1">
      <c r="A5" s="111"/>
      <c r="B5" s="111" t="s">
        <v>1</v>
      </c>
      <c r="C5" s="36">
        <v>2924.2</v>
      </c>
      <c r="D5" s="27">
        <v>3000</v>
      </c>
      <c r="E5" s="27">
        <v>3000</v>
      </c>
      <c r="F5" s="27">
        <v>3000</v>
      </c>
      <c r="G5" s="27">
        <v>1000</v>
      </c>
      <c r="H5" s="72">
        <v>1059.75</v>
      </c>
      <c r="I5" s="165">
        <v>0.3624068121195541</v>
      </c>
      <c r="J5" s="28">
        <v>1.05975</v>
      </c>
    </row>
    <row r="6" spans="1:10" ht="17.25" customHeight="1">
      <c r="A6" s="111"/>
      <c r="B6" s="111" t="s">
        <v>2</v>
      </c>
      <c r="C6" s="36">
        <v>1596.47</v>
      </c>
      <c r="D6" s="27">
        <v>2000</v>
      </c>
      <c r="E6" s="27">
        <v>2000</v>
      </c>
      <c r="F6" s="27">
        <v>2000</v>
      </c>
      <c r="G6" s="27">
        <v>1500</v>
      </c>
      <c r="H6" s="72">
        <v>876.4</v>
      </c>
      <c r="I6" s="165">
        <v>0.5489611455273197</v>
      </c>
      <c r="J6" s="28">
        <v>0.5842666666666666</v>
      </c>
    </row>
    <row r="7" spans="1:10" ht="17.25" customHeight="1">
      <c r="A7" s="111"/>
      <c r="B7" s="111" t="s">
        <v>89</v>
      </c>
      <c r="C7" s="36">
        <v>600014.39</v>
      </c>
      <c r="D7" s="27">
        <v>750000</v>
      </c>
      <c r="E7" s="27">
        <v>750000</v>
      </c>
      <c r="F7" s="27">
        <v>750000</v>
      </c>
      <c r="G7" s="27">
        <v>750000</v>
      </c>
      <c r="H7" s="72">
        <v>775019</v>
      </c>
      <c r="I7" s="165">
        <v>1.2916673548446063</v>
      </c>
      <c r="J7" s="28">
        <v>1.0333586666666668</v>
      </c>
    </row>
    <row r="8" spans="1:10" ht="17.25" customHeight="1">
      <c r="A8" s="111"/>
      <c r="B8" s="111" t="s">
        <v>3</v>
      </c>
      <c r="C8" s="37">
        <v>195546.82</v>
      </c>
      <c r="D8" s="38">
        <v>200000</v>
      </c>
      <c r="E8" s="38">
        <v>200000</v>
      </c>
      <c r="F8" s="38">
        <v>200000</v>
      </c>
      <c r="G8" s="38">
        <v>220000</v>
      </c>
      <c r="H8" s="73">
        <v>244342.11</v>
      </c>
      <c r="I8" s="165">
        <v>1.2495325160490975</v>
      </c>
      <c r="J8" s="28">
        <v>1.1106459545454546</v>
      </c>
    </row>
    <row r="9" spans="1:10" ht="17.25" customHeight="1">
      <c r="A9" s="111"/>
      <c r="B9" s="111" t="s">
        <v>4</v>
      </c>
      <c r="C9" s="36">
        <v>4537.68</v>
      </c>
      <c r="D9" s="27">
        <v>20000</v>
      </c>
      <c r="E9" s="27">
        <v>20000</v>
      </c>
      <c r="F9" s="27">
        <v>20000</v>
      </c>
      <c r="G9" s="27">
        <v>10000</v>
      </c>
      <c r="H9" s="72">
        <v>7074.44</v>
      </c>
      <c r="I9" s="165">
        <v>1.559043387810511</v>
      </c>
      <c r="J9" s="28">
        <v>0.707444</v>
      </c>
    </row>
    <row r="10" spans="1:10" s="2" customFormat="1" ht="17.25" customHeight="1">
      <c r="A10" s="112" t="s">
        <v>46</v>
      </c>
      <c r="B10" s="112" t="s">
        <v>5</v>
      </c>
      <c r="C10" s="32">
        <v>17818.33</v>
      </c>
      <c r="D10" s="24">
        <v>15000</v>
      </c>
      <c r="E10" s="24">
        <v>15000</v>
      </c>
      <c r="F10" s="24">
        <v>15000</v>
      </c>
      <c r="G10" s="24">
        <v>15000</v>
      </c>
      <c r="H10" s="74">
        <v>13583.61</v>
      </c>
      <c r="I10" s="96">
        <v>0.7623391193226301</v>
      </c>
      <c r="J10" s="25">
        <v>0.905574</v>
      </c>
    </row>
    <row r="11" spans="1:10" s="2" customFormat="1" ht="17.25" customHeight="1">
      <c r="A11" s="112" t="s">
        <v>47</v>
      </c>
      <c r="B11" s="112" t="s">
        <v>6</v>
      </c>
      <c r="C11" s="32">
        <v>182163.63</v>
      </c>
      <c r="D11" s="24">
        <v>195000</v>
      </c>
      <c r="E11" s="24">
        <v>195000</v>
      </c>
      <c r="F11" s="24">
        <v>195000</v>
      </c>
      <c r="G11" s="24">
        <v>180000</v>
      </c>
      <c r="H11" s="74">
        <v>136766.57</v>
      </c>
      <c r="I11" s="96">
        <v>0.7507896609218866</v>
      </c>
      <c r="J11" s="25">
        <v>0.7598142777777778</v>
      </c>
    </row>
    <row r="12" spans="1:10" s="2" customFormat="1" ht="17.25" customHeight="1">
      <c r="A12" s="112" t="s">
        <v>48</v>
      </c>
      <c r="B12" s="112" t="s">
        <v>7</v>
      </c>
      <c r="C12" s="24">
        <v>2313399.68</v>
      </c>
      <c r="D12" s="24">
        <v>2751000</v>
      </c>
      <c r="E12" s="24">
        <v>2751000</v>
      </c>
      <c r="F12" s="24">
        <v>2751000</v>
      </c>
      <c r="G12" s="24">
        <v>3003500</v>
      </c>
      <c r="H12" s="74">
        <v>2903289.54</v>
      </c>
      <c r="I12" s="96">
        <v>1.254988303620756</v>
      </c>
      <c r="J12" s="25">
        <v>0.9666354386549026</v>
      </c>
    </row>
    <row r="13" spans="1:10" ht="17.25" customHeight="1">
      <c r="A13" s="111"/>
      <c r="B13" s="111" t="s">
        <v>8</v>
      </c>
      <c r="C13" s="36">
        <v>113179.27</v>
      </c>
      <c r="D13" s="27">
        <v>130000</v>
      </c>
      <c r="E13" s="27">
        <v>130000</v>
      </c>
      <c r="F13" s="27">
        <v>130000</v>
      </c>
      <c r="G13" s="27">
        <v>160000</v>
      </c>
      <c r="H13" s="72">
        <v>160332.53</v>
      </c>
      <c r="I13" s="165">
        <v>1.4166245285024368</v>
      </c>
      <c r="J13" s="28">
        <v>1.0020783125</v>
      </c>
    </row>
    <row r="14" spans="1:10" ht="17.25" customHeight="1">
      <c r="A14" s="111"/>
      <c r="B14" s="111" t="s">
        <v>9</v>
      </c>
      <c r="C14" s="36">
        <v>1514.44</v>
      </c>
      <c r="D14" s="27">
        <v>1000</v>
      </c>
      <c r="E14" s="27">
        <v>1000</v>
      </c>
      <c r="F14" s="27">
        <v>1000</v>
      </c>
      <c r="G14" s="27">
        <v>3500</v>
      </c>
      <c r="H14" s="72">
        <v>4358.21</v>
      </c>
      <c r="I14" s="165">
        <v>2.877770000792372</v>
      </c>
      <c r="J14" s="28">
        <v>1.245202857142857</v>
      </c>
    </row>
    <row r="15" spans="1:10" ht="17.25" customHeight="1">
      <c r="A15" s="111"/>
      <c r="B15" s="111" t="s">
        <v>10</v>
      </c>
      <c r="C15" s="36">
        <v>1902774.32</v>
      </c>
      <c r="D15" s="27">
        <v>2300000</v>
      </c>
      <c r="E15" s="27">
        <v>2300000</v>
      </c>
      <c r="F15" s="27">
        <v>2300000</v>
      </c>
      <c r="G15" s="27">
        <v>2500000</v>
      </c>
      <c r="H15" s="72">
        <v>2421493.01</v>
      </c>
      <c r="I15" s="165">
        <v>1.2726117777330523</v>
      </c>
      <c r="J15" s="28">
        <v>0.9685972039999999</v>
      </c>
    </row>
    <row r="16" spans="1:10" ht="17.25" customHeight="1">
      <c r="A16" s="111"/>
      <c r="B16" s="111" t="s">
        <v>93</v>
      </c>
      <c r="C16" s="36">
        <v>228750.36</v>
      </c>
      <c r="D16" s="27">
        <v>250000</v>
      </c>
      <c r="E16" s="27">
        <v>250000</v>
      </c>
      <c r="F16" s="27">
        <v>250000</v>
      </c>
      <c r="G16" s="27">
        <v>220000</v>
      </c>
      <c r="H16" s="72">
        <v>192064.22</v>
      </c>
      <c r="I16" s="165">
        <v>0.8396236840895027</v>
      </c>
      <c r="J16" s="28">
        <v>0.8730191818181818</v>
      </c>
    </row>
    <row r="17" spans="1:10" ht="17.25" customHeight="1">
      <c r="A17" s="111"/>
      <c r="B17" s="111" t="s">
        <v>97</v>
      </c>
      <c r="C17" s="36">
        <v>67181.29</v>
      </c>
      <c r="D17" s="27">
        <v>70000</v>
      </c>
      <c r="E17" s="27">
        <v>70000</v>
      </c>
      <c r="F17" s="27">
        <v>70000</v>
      </c>
      <c r="G17" s="27">
        <v>120000</v>
      </c>
      <c r="H17" s="72">
        <v>125041.57</v>
      </c>
      <c r="I17" s="165">
        <v>1.8612558645420476</v>
      </c>
      <c r="J17" s="28">
        <v>1.0420130833333334</v>
      </c>
    </row>
    <row r="18" spans="1:10" s="2" customFormat="1" ht="17.25" customHeight="1">
      <c r="A18" s="112" t="s">
        <v>49</v>
      </c>
      <c r="B18" s="112" t="s">
        <v>81</v>
      </c>
      <c r="C18" s="24">
        <v>148781</v>
      </c>
      <c r="D18" s="24">
        <v>165500</v>
      </c>
      <c r="E18" s="24">
        <v>165500</v>
      </c>
      <c r="F18" s="24">
        <v>165500</v>
      </c>
      <c r="G18" s="24">
        <v>182040</v>
      </c>
      <c r="H18" s="74">
        <v>178879</v>
      </c>
      <c r="I18" s="96">
        <v>1.2022973363534322</v>
      </c>
      <c r="J18" s="25">
        <v>0.9826356844649528</v>
      </c>
    </row>
    <row r="19" spans="1:10" ht="17.25" customHeight="1">
      <c r="A19" s="111"/>
      <c r="B19" s="111" t="s">
        <v>22</v>
      </c>
      <c r="C19" s="36">
        <v>32450</v>
      </c>
      <c r="D19" s="27">
        <v>32500</v>
      </c>
      <c r="E19" s="27">
        <v>32500</v>
      </c>
      <c r="F19" s="27">
        <v>32500</v>
      </c>
      <c r="G19" s="27">
        <v>47040</v>
      </c>
      <c r="H19" s="72">
        <v>44760</v>
      </c>
      <c r="I19" s="165">
        <v>1.3793528505392911</v>
      </c>
      <c r="J19" s="28">
        <v>0.951530612244898</v>
      </c>
    </row>
    <row r="20" spans="1:10" ht="17.25" customHeight="1">
      <c r="A20" s="111"/>
      <c r="B20" s="111" t="s">
        <v>141</v>
      </c>
      <c r="C20" s="29">
        <v>50730</v>
      </c>
      <c r="D20" s="39">
        <v>50000</v>
      </c>
      <c r="E20" s="39">
        <v>50000</v>
      </c>
      <c r="F20" s="39">
        <v>50000</v>
      </c>
      <c r="G20" s="39">
        <v>50000</v>
      </c>
      <c r="H20" s="75">
        <v>48964</v>
      </c>
      <c r="I20" s="165">
        <v>0.9651882515276956</v>
      </c>
      <c r="J20" s="28">
        <v>0.97928</v>
      </c>
    </row>
    <row r="21" spans="1:10" ht="17.25" customHeight="1">
      <c r="A21" s="111"/>
      <c r="B21" s="111" t="s">
        <v>156</v>
      </c>
      <c r="C21" s="29">
        <v>65601</v>
      </c>
      <c r="D21" s="39">
        <v>83000</v>
      </c>
      <c r="E21" s="39">
        <v>83000</v>
      </c>
      <c r="F21" s="39">
        <v>83000</v>
      </c>
      <c r="G21" s="39">
        <v>85000</v>
      </c>
      <c r="H21" s="75">
        <v>85155</v>
      </c>
      <c r="I21" s="165">
        <v>1.2980747244706636</v>
      </c>
      <c r="J21" s="28">
        <v>1.0018235294117648</v>
      </c>
    </row>
    <row r="22" spans="1:10" s="2" customFormat="1" ht="17.25" customHeight="1">
      <c r="A22" s="112" t="s">
        <v>50</v>
      </c>
      <c r="B22" s="112" t="s">
        <v>11</v>
      </c>
      <c r="C22" s="24">
        <v>308754.63</v>
      </c>
      <c r="D22" s="24">
        <v>350000</v>
      </c>
      <c r="E22" s="24">
        <v>350000</v>
      </c>
      <c r="F22" s="24">
        <v>350000</v>
      </c>
      <c r="G22" s="24">
        <v>370000</v>
      </c>
      <c r="H22" s="74">
        <v>295309.52</v>
      </c>
      <c r="I22" s="96">
        <v>0.9564537380378717</v>
      </c>
      <c r="J22" s="25">
        <v>0.7981338378378379</v>
      </c>
    </row>
    <row r="23" spans="1:10" ht="17.25" customHeight="1">
      <c r="A23" s="111"/>
      <c r="B23" s="111" t="s">
        <v>92</v>
      </c>
      <c r="C23" s="36">
        <v>207238.57</v>
      </c>
      <c r="D23" s="30">
        <v>200000</v>
      </c>
      <c r="E23" s="30">
        <v>200000</v>
      </c>
      <c r="F23" s="30">
        <v>200000</v>
      </c>
      <c r="G23" s="30">
        <v>200000</v>
      </c>
      <c r="H23" s="76">
        <v>120195.92</v>
      </c>
      <c r="I23" s="165">
        <v>0.5799881749811341</v>
      </c>
      <c r="J23" s="28">
        <v>0.6009796</v>
      </c>
    </row>
    <row r="24" spans="1:10" ht="17.25" customHeight="1">
      <c r="A24" s="111"/>
      <c r="B24" s="111" t="s">
        <v>139</v>
      </c>
      <c r="C24" s="36">
        <v>101516.06</v>
      </c>
      <c r="D24" s="30">
        <v>150000</v>
      </c>
      <c r="E24" s="30">
        <v>150000</v>
      </c>
      <c r="F24" s="30">
        <v>150000</v>
      </c>
      <c r="G24" s="30">
        <v>170000</v>
      </c>
      <c r="H24" s="76">
        <v>175113.6</v>
      </c>
      <c r="I24" s="165">
        <v>1.7249842044697166</v>
      </c>
      <c r="J24" s="28">
        <v>1.03008</v>
      </c>
    </row>
    <row r="25" spans="1:10" s="2" customFormat="1" ht="17.25" customHeight="1">
      <c r="A25" s="112" t="s">
        <v>51</v>
      </c>
      <c r="B25" s="112" t="s">
        <v>12</v>
      </c>
      <c r="C25" s="32">
        <v>18233.29</v>
      </c>
      <c r="D25" s="24">
        <v>13000</v>
      </c>
      <c r="E25" s="24">
        <v>13000</v>
      </c>
      <c r="F25" s="24">
        <v>13000</v>
      </c>
      <c r="G25" s="24">
        <v>10000</v>
      </c>
      <c r="H25" s="74">
        <v>10271.66</v>
      </c>
      <c r="I25" s="96">
        <v>0.5633464942421252</v>
      </c>
      <c r="J25" s="25">
        <v>1.027166</v>
      </c>
    </row>
    <row r="26" spans="1:10" s="2" customFormat="1" ht="17.25" customHeight="1">
      <c r="A26" s="112" t="s">
        <v>52</v>
      </c>
      <c r="B26" s="112" t="s">
        <v>13</v>
      </c>
      <c r="C26" s="24">
        <v>34706.020000000004</v>
      </c>
      <c r="D26" s="24">
        <v>34000</v>
      </c>
      <c r="E26" s="24">
        <v>34000</v>
      </c>
      <c r="F26" s="24">
        <v>34000</v>
      </c>
      <c r="G26" s="24">
        <v>33000</v>
      </c>
      <c r="H26" s="74">
        <v>32545.09</v>
      </c>
      <c r="I26" s="96">
        <v>0.9377361621989498</v>
      </c>
      <c r="J26" s="25">
        <v>0.9862148484848485</v>
      </c>
    </row>
    <row r="27" spans="1:10" s="2" customFormat="1" ht="17.25" customHeight="1">
      <c r="A27" s="112" t="s">
        <v>53</v>
      </c>
      <c r="B27" s="112" t="s">
        <v>14</v>
      </c>
      <c r="C27" s="24">
        <v>990476.32</v>
      </c>
      <c r="D27" s="24">
        <v>1133000</v>
      </c>
      <c r="E27" s="24">
        <v>1133000</v>
      </c>
      <c r="F27" s="24">
        <v>1133000</v>
      </c>
      <c r="G27" s="24">
        <v>1424000</v>
      </c>
      <c r="H27" s="74">
        <v>1392403.89</v>
      </c>
      <c r="I27" s="96">
        <v>1.4057922051079423</v>
      </c>
      <c r="J27" s="25">
        <v>0.9778117205056179</v>
      </c>
    </row>
    <row r="28" spans="1:10" ht="17.25" customHeight="1">
      <c r="A28" s="111"/>
      <c r="B28" s="111" t="s">
        <v>135</v>
      </c>
      <c r="C28" s="40">
        <v>223780.26</v>
      </c>
      <c r="D28" s="40">
        <v>225000</v>
      </c>
      <c r="E28" s="40">
        <v>225000</v>
      </c>
      <c r="F28" s="40">
        <v>225000</v>
      </c>
      <c r="G28" s="40">
        <v>225000</v>
      </c>
      <c r="H28" s="77">
        <v>227165.08</v>
      </c>
      <c r="I28" s="165">
        <v>1.015125641555694</v>
      </c>
      <c r="J28" s="28">
        <v>1.0096225777777776</v>
      </c>
    </row>
    <row r="29" spans="1:10" ht="17.25" customHeight="1">
      <c r="A29" s="111"/>
      <c r="B29" s="111" t="s">
        <v>15</v>
      </c>
      <c r="C29" s="36">
        <v>1350</v>
      </c>
      <c r="D29" s="27"/>
      <c r="E29" s="27"/>
      <c r="F29" s="27"/>
      <c r="G29" s="27"/>
      <c r="H29" s="72">
        <v>0</v>
      </c>
      <c r="I29" s="165">
        <v>0</v>
      </c>
      <c r="J29" s="28"/>
    </row>
    <row r="30" spans="1:10" ht="17.25" customHeight="1">
      <c r="A30" s="111"/>
      <c r="B30" s="111" t="s">
        <v>100</v>
      </c>
      <c r="C30" s="29">
        <v>9880.31</v>
      </c>
      <c r="D30" s="29">
        <v>8000</v>
      </c>
      <c r="E30" s="29">
        <v>8000</v>
      </c>
      <c r="F30" s="29">
        <v>8000</v>
      </c>
      <c r="G30" s="29">
        <v>9000</v>
      </c>
      <c r="H30" s="78">
        <v>8834.98</v>
      </c>
      <c r="I30" s="165">
        <v>0.894200688035092</v>
      </c>
      <c r="J30" s="28">
        <v>0.9816644444444445</v>
      </c>
    </row>
    <row r="31" spans="1:10" ht="17.25" customHeight="1">
      <c r="A31" s="111"/>
      <c r="B31" s="111" t="s">
        <v>16</v>
      </c>
      <c r="C31" s="29">
        <v>17592</v>
      </c>
      <c r="D31" s="39">
        <v>25000</v>
      </c>
      <c r="E31" s="39">
        <v>25000</v>
      </c>
      <c r="F31" s="39">
        <v>25000</v>
      </c>
      <c r="G31" s="39">
        <v>25000</v>
      </c>
      <c r="H31" s="75">
        <v>24765</v>
      </c>
      <c r="I31" s="165">
        <v>1.4077421555252387</v>
      </c>
      <c r="J31" s="28">
        <v>0.9906</v>
      </c>
    </row>
    <row r="32" spans="1:10" ht="17.25" customHeight="1">
      <c r="A32" s="111"/>
      <c r="B32" s="111" t="s">
        <v>17</v>
      </c>
      <c r="C32" s="36">
        <v>460145.91</v>
      </c>
      <c r="D32" s="30">
        <v>500000</v>
      </c>
      <c r="E32" s="30">
        <v>500000</v>
      </c>
      <c r="F32" s="30">
        <v>500000</v>
      </c>
      <c r="G32" s="30">
        <v>490000</v>
      </c>
      <c r="H32" s="76">
        <v>466840.41</v>
      </c>
      <c r="I32" s="165">
        <v>1.0145486461022766</v>
      </c>
      <c r="J32" s="28">
        <v>0.9527355306122448</v>
      </c>
    </row>
    <row r="33" spans="1:10" ht="17.25" customHeight="1">
      <c r="A33" s="111"/>
      <c r="B33" s="111" t="s">
        <v>80</v>
      </c>
      <c r="C33" s="29">
        <v>31778.96</v>
      </c>
      <c r="D33" s="39">
        <v>35000</v>
      </c>
      <c r="E33" s="39">
        <v>35000</v>
      </c>
      <c r="F33" s="39">
        <v>35000</v>
      </c>
      <c r="G33" s="39">
        <v>35000</v>
      </c>
      <c r="H33" s="75">
        <v>19797.7</v>
      </c>
      <c r="I33" s="165">
        <v>0.6229813688050208</v>
      </c>
      <c r="J33" s="28">
        <v>0.5656485714285715</v>
      </c>
    </row>
    <row r="34" spans="1:10" ht="17.25" customHeight="1">
      <c r="A34" s="111"/>
      <c r="B34" s="111" t="s">
        <v>18</v>
      </c>
      <c r="C34" s="36">
        <v>89790</v>
      </c>
      <c r="D34" s="27">
        <v>90000</v>
      </c>
      <c r="E34" s="27">
        <v>90000</v>
      </c>
      <c r="F34" s="27">
        <v>90000</v>
      </c>
      <c r="G34" s="27">
        <v>90000</v>
      </c>
      <c r="H34" s="72">
        <v>87750</v>
      </c>
      <c r="I34" s="165">
        <v>0.977280320748413</v>
      </c>
      <c r="J34" s="28">
        <v>0.975</v>
      </c>
    </row>
    <row r="35" spans="1:10" ht="17.25" customHeight="1">
      <c r="A35" s="111"/>
      <c r="B35" s="111" t="s">
        <v>165</v>
      </c>
      <c r="C35" s="36">
        <v>251.8</v>
      </c>
      <c r="D35" s="27"/>
      <c r="E35" s="27"/>
      <c r="F35" s="27"/>
      <c r="G35" s="27"/>
      <c r="H35" s="72">
        <v>0</v>
      </c>
      <c r="I35" s="165">
        <v>0</v>
      </c>
      <c r="J35" s="28"/>
    </row>
    <row r="36" spans="1:10" ht="17.25" customHeight="1">
      <c r="A36" s="111"/>
      <c r="B36" s="111" t="s">
        <v>147</v>
      </c>
      <c r="C36" s="29">
        <v>49500</v>
      </c>
      <c r="D36" s="29">
        <v>50000</v>
      </c>
      <c r="E36" s="29">
        <v>50000</v>
      </c>
      <c r="F36" s="29">
        <v>50000</v>
      </c>
      <c r="G36" s="29">
        <v>50000</v>
      </c>
      <c r="H36" s="78">
        <v>49500</v>
      </c>
      <c r="I36" s="165">
        <v>1</v>
      </c>
      <c r="J36" s="28">
        <v>0.99</v>
      </c>
    </row>
    <row r="37" spans="1:10" ht="17.25" customHeight="1">
      <c r="A37" s="111"/>
      <c r="B37" s="111" t="s">
        <v>98</v>
      </c>
      <c r="C37" s="39">
        <v>106407.08</v>
      </c>
      <c r="D37" s="39">
        <v>200000</v>
      </c>
      <c r="E37" s="39">
        <v>200000</v>
      </c>
      <c r="F37" s="39">
        <v>200000</v>
      </c>
      <c r="G37" s="39">
        <v>500000</v>
      </c>
      <c r="H37" s="75">
        <v>507750.72</v>
      </c>
      <c r="I37" s="165">
        <v>4.7717757126687435</v>
      </c>
      <c r="J37" s="28">
        <v>1.01550144</v>
      </c>
    </row>
    <row r="38" spans="1:10" s="2" customFormat="1" ht="17.25" customHeight="1">
      <c r="A38" s="112" t="s">
        <v>54</v>
      </c>
      <c r="B38" s="112" t="s">
        <v>19</v>
      </c>
      <c r="C38" s="24">
        <v>2340.19</v>
      </c>
      <c r="D38" s="24">
        <v>1000</v>
      </c>
      <c r="E38" s="24">
        <v>1000</v>
      </c>
      <c r="F38" s="24">
        <v>1000</v>
      </c>
      <c r="G38" s="24">
        <v>5000</v>
      </c>
      <c r="H38" s="74">
        <v>4000</v>
      </c>
      <c r="I38" s="96">
        <v>1.709262923095988</v>
      </c>
      <c r="J38" s="25">
        <v>0.8</v>
      </c>
    </row>
    <row r="39" spans="1:10" ht="17.25" customHeight="1">
      <c r="A39" s="111"/>
      <c r="B39" s="111" t="s">
        <v>41</v>
      </c>
      <c r="C39" s="36">
        <v>2340.19</v>
      </c>
      <c r="D39" s="30">
        <v>1000</v>
      </c>
      <c r="E39" s="30">
        <v>1000</v>
      </c>
      <c r="F39" s="30">
        <v>1000</v>
      </c>
      <c r="G39" s="30">
        <v>5000</v>
      </c>
      <c r="H39" s="76">
        <v>4000</v>
      </c>
      <c r="I39" s="165">
        <v>1.709262923095988</v>
      </c>
      <c r="J39" s="28">
        <v>0.8</v>
      </c>
    </row>
    <row r="40" spans="1:10" s="2" customFormat="1" ht="17.25" customHeight="1">
      <c r="A40" s="112" t="s">
        <v>55</v>
      </c>
      <c r="B40" s="112" t="s">
        <v>20</v>
      </c>
      <c r="C40" s="32">
        <v>204579.38</v>
      </c>
      <c r="D40" s="24">
        <v>220000</v>
      </c>
      <c r="E40" s="24">
        <v>220000</v>
      </c>
      <c r="F40" s="24">
        <v>220000</v>
      </c>
      <c r="G40" s="24">
        <v>220000</v>
      </c>
      <c r="H40" s="74">
        <v>199213.29</v>
      </c>
      <c r="I40" s="96">
        <v>0.9737701326497323</v>
      </c>
      <c r="J40" s="25">
        <v>0.9055149545454546</v>
      </c>
    </row>
    <row r="41" spans="1:10" s="2" customFormat="1" ht="17.25" customHeight="1">
      <c r="A41" s="112" t="s">
        <v>56</v>
      </c>
      <c r="B41" s="112" t="s">
        <v>86</v>
      </c>
      <c r="C41" s="32">
        <v>3885.5</v>
      </c>
      <c r="D41" s="24">
        <v>5000</v>
      </c>
      <c r="E41" s="24">
        <v>5000</v>
      </c>
      <c r="F41" s="24">
        <v>5000</v>
      </c>
      <c r="G41" s="24">
        <v>5000</v>
      </c>
      <c r="H41" s="74">
        <v>1767</v>
      </c>
      <c r="I41" s="96">
        <v>0.4547677261613692</v>
      </c>
      <c r="J41" s="25">
        <v>0.3534</v>
      </c>
    </row>
    <row r="42" spans="1:11" s="2" customFormat="1" ht="17.25" customHeight="1">
      <c r="A42" s="112" t="s">
        <v>57</v>
      </c>
      <c r="B42" s="112" t="s">
        <v>21</v>
      </c>
      <c r="C42" s="24">
        <v>1377630.1700000002</v>
      </c>
      <c r="D42" s="24">
        <v>1279500</v>
      </c>
      <c r="E42" s="24">
        <v>2879500</v>
      </c>
      <c r="F42" s="24">
        <v>2879500</v>
      </c>
      <c r="G42" s="24">
        <v>2966500</v>
      </c>
      <c r="H42" s="74">
        <v>2853450.5100000002</v>
      </c>
      <c r="I42" s="96">
        <v>2.07127469486241</v>
      </c>
      <c r="J42" s="25">
        <v>0.9618912893982808</v>
      </c>
      <c r="K42" s="20"/>
    </row>
    <row r="43" spans="1:11" ht="17.25" customHeight="1">
      <c r="A43" s="111"/>
      <c r="B43" s="111" t="s">
        <v>23</v>
      </c>
      <c r="C43" s="36">
        <v>130791.35</v>
      </c>
      <c r="D43" s="27">
        <v>155000</v>
      </c>
      <c r="E43" s="27">
        <v>155000</v>
      </c>
      <c r="F43" s="27">
        <v>155000</v>
      </c>
      <c r="G43" s="27">
        <v>110000</v>
      </c>
      <c r="H43" s="72">
        <v>106582.78</v>
      </c>
      <c r="I43" s="165">
        <v>0.8149069491216353</v>
      </c>
      <c r="J43" s="28">
        <v>0.9689343636363636</v>
      </c>
      <c r="K43" s="21"/>
    </row>
    <row r="44" spans="1:11" ht="17.25" customHeight="1">
      <c r="A44" s="111"/>
      <c r="B44" s="111" t="s">
        <v>24</v>
      </c>
      <c r="C44" s="40">
        <v>32160.2</v>
      </c>
      <c r="D44" s="41">
        <v>30000</v>
      </c>
      <c r="E44" s="41">
        <v>30000</v>
      </c>
      <c r="F44" s="41">
        <v>30000</v>
      </c>
      <c r="G44" s="41">
        <v>30000</v>
      </c>
      <c r="H44" s="79">
        <v>24992.08</v>
      </c>
      <c r="I44" s="165">
        <v>0.777112082636302</v>
      </c>
      <c r="J44" s="28">
        <v>0.8330693333333334</v>
      </c>
      <c r="K44" s="21"/>
    </row>
    <row r="45" spans="1:11" ht="17.25" customHeight="1">
      <c r="A45" s="111"/>
      <c r="B45" s="111" t="s">
        <v>25</v>
      </c>
      <c r="C45" s="36">
        <v>35000</v>
      </c>
      <c r="D45" s="27">
        <v>50000</v>
      </c>
      <c r="E45" s="27">
        <v>50000</v>
      </c>
      <c r="F45" s="27">
        <v>50000</v>
      </c>
      <c r="G45" s="27">
        <v>31000</v>
      </c>
      <c r="H45" s="72">
        <v>22612.5</v>
      </c>
      <c r="I45" s="165">
        <v>0.6460714285714285</v>
      </c>
      <c r="J45" s="28">
        <v>0.7294354838709678</v>
      </c>
      <c r="K45" s="21"/>
    </row>
    <row r="46" spans="1:11" ht="17.25" customHeight="1">
      <c r="A46" s="111"/>
      <c r="B46" s="111" t="s">
        <v>90</v>
      </c>
      <c r="C46" s="36">
        <v>31197.5</v>
      </c>
      <c r="D46" s="30">
        <v>50000</v>
      </c>
      <c r="E46" s="30">
        <v>50000</v>
      </c>
      <c r="F46" s="30">
        <v>50000</v>
      </c>
      <c r="G46" s="30">
        <v>50000</v>
      </c>
      <c r="H46" s="76">
        <v>46535</v>
      </c>
      <c r="I46" s="165">
        <v>1.4916259315650293</v>
      </c>
      <c r="J46" s="28">
        <v>0.9307</v>
      </c>
      <c r="K46" s="21"/>
    </row>
    <row r="47" spans="1:11" ht="17.25" customHeight="1">
      <c r="A47" s="111"/>
      <c r="B47" s="111" t="s">
        <v>99</v>
      </c>
      <c r="C47" s="36">
        <v>14710</v>
      </c>
      <c r="D47" s="27">
        <v>20000</v>
      </c>
      <c r="E47" s="27">
        <v>20000</v>
      </c>
      <c r="F47" s="27">
        <v>20000</v>
      </c>
      <c r="G47" s="27">
        <v>25000</v>
      </c>
      <c r="H47" s="72">
        <v>29617</v>
      </c>
      <c r="I47" s="165">
        <v>2.0133922501699524</v>
      </c>
      <c r="J47" s="28">
        <v>1.18468</v>
      </c>
      <c r="K47" s="21"/>
    </row>
    <row r="48" spans="1:11" ht="17.25" customHeight="1">
      <c r="A48" s="111"/>
      <c r="B48" s="111" t="s">
        <v>26</v>
      </c>
      <c r="C48" s="36">
        <v>11280</v>
      </c>
      <c r="D48" s="27">
        <v>11500</v>
      </c>
      <c r="E48" s="27">
        <v>11500</v>
      </c>
      <c r="F48" s="27">
        <v>11500</v>
      </c>
      <c r="G48" s="27">
        <v>11500</v>
      </c>
      <c r="H48" s="72">
        <v>11520</v>
      </c>
      <c r="I48" s="165">
        <v>1.0212765957446808</v>
      </c>
      <c r="J48" s="28">
        <v>1.0017391304347827</v>
      </c>
      <c r="K48" s="21"/>
    </row>
    <row r="49" spans="1:11" ht="17.25" customHeight="1">
      <c r="A49" s="111"/>
      <c r="B49" s="111" t="s">
        <v>91</v>
      </c>
      <c r="C49" s="36">
        <v>5994.6</v>
      </c>
      <c r="D49" s="27">
        <v>17000</v>
      </c>
      <c r="E49" s="27">
        <v>17000</v>
      </c>
      <c r="F49" s="27">
        <v>17000</v>
      </c>
      <c r="G49" s="27">
        <v>20000</v>
      </c>
      <c r="H49" s="72">
        <v>13711.69</v>
      </c>
      <c r="I49" s="165">
        <v>2.287340272912288</v>
      </c>
      <c r="J49" s="28">
        <v>0.6855845</v>
      </c>
      <c r="K49" s="21"/>
    </row>
    <row r="50" spans="1:11" ht="17.25" customHeight="1">
      <c r="A50" s="111"/>
      <c r="B50" s="111" t="s">
        <v>96</v>
      </c>
      <c r="C50" s="36">
        <v>31688.49</v>
      </c>
      <c r="D50" s="30">
        <v>90000</v>
      </c>
      <c r="E50" s="30">
        <v>90000</v>
      </c>
      <c r="F50" s="30">
        <v>90000</v>
      </c>
      <c r="G50" s="30">
        <v>90000</v>
      </c>
      <c r="H50" s="76">
        <v>40174.59</v>
      </c>
      <c r="I50" s="165">
        <v>1.2677975504670622</v>
      </c>
      <c r="J50" s="28">
        <v>0.44638433333333327</v>
      </c>
      <c r="K50" s="21"/>
    </row>
    <row r="51" spans="1:11" ht="17.25" customHeight="1">
      <c r="A51" s="111"/>
      <c r="B51" s="111" t="s">
        <v>87</v>
      </c>
      <c r="C51" s="36">
        <v>62001.5</v>
      </c>
      <c r="D51" s="30">
        <v>100000</v>
      </c>
      <c r="E51" s="30">
        <v>100000</v>
      </c>
      <c r="F51" s="30">
        <v>100000</v>
      </c>
      <c r="G51" s="30">
        <v>100000</v>
      </c>
      <c r="H51" s="76">
        <v>51162</v>
      </c>
      <c r="I51" s="165">
        <v>0.8251735845100522</v>
      </c>
      <c r="J51" s="28">
        <v>0.51162</v>
      </c>
      <c r="K51" s="21"/>
    </row>
    <row r="52" spans="1:11" ht="17.25" customHeight="1">
      <c r="A52" s="111"/>
      <c r="B52" s="111" t="s">
        <v>88</v>
      </c>
      <c r="C52" s="36">
        <v>13559.06</v>
      </c>
      <c r="D52" s="27">
        <v>50000</v>
      </c>
      <c r="E52" s="27">
        <v>50000</v>
      </c>
      <c r="F52" s="27">
        <v>50000</v>
      </c>
      <c r="G52" s="27">
        <v>150000</v>
      </c>
      <c r="H52" s="72">
        <v>33532.5</v>
      </c>
      <c r="I52" s="165">
        <v>2.473069667071316</v>
      </c>
      <c r="J52" s="28">
        <v>0.22355</v>
      </c>
      <c r="K52" s="21"/>
    </row>
    <row r="53" spans="1:11" ht="17.25" customHeight="1">
      <c r="A53" s="111"/>
      <c r="B53" s="111" t="s">
        <v>27</v>
      </c>
      <c r="C53" s="29">
        <v>34516.67</v>
      </c>
      <c r="D53" s="39">
        <v>100000</v>
      </c>
      <c r="E53" s="39">
        <v>100000</v>
      </c>
      <c r="F53" s="39">
        <v>100000</v>
      </c>
      <c r="G53" s="39">
        <v>160000</v>
      </c>
      <c r="H53" s="75">
        <v>168202</v>
      </c>
      <c r="I53" s="165">
        <v>4.873065681017318</v>
      </c>
      <c r="J53" s="28">
        <v>1.0512625</v>
      </c>
      <c r="K53" s="21"/>
    </row>
    <row r="54" spans="1:11" ht="17.25" customHeight="1">
      <c r="A54" s="111"/>
      <c r="B54" s="111" t="s">
        <v>104</v>
      </c>
      <c r="C54" s="36">
        <v>280060.2</v>
      </c>
      <c r="D54" s="27">
        <v>250000</v>
      </c>
      <c r="E54" s="27">
        <v>250000</v>
      </c>
      <c r="F54" s="27">
        <v>250000</v>
      </c>
      <c r="G54" s="27">
        <v>250000</v>
      </c>
      <c r="H54" s="72">
        <v>244984.77</v>
      </c>
      <c r="I54" s="165">
        <v>0.8747575342729884</v>
      </c>
      <c r="J54" s="28">
        <v>0.97993908</v>
      </c>
      <c r="K54" s="21"/>
    </row>
    <row r="55" spans="1:11" ht="17.25" customHeight="1">
      <c r="A55" s="111"/>
      <c r="B55" s="111" t="s">
        <v>158</v>
      </c>
      <c r="C55" s="36">
        <v>241081</v>
      </c>
      <c r="D55" s="30">
        <v>240000</v>
      </c>
      <c r="E55" s="30">
        <v>240000</v>
      </c>
      <c r="F55" s="30">
        <v>240000</v>
      </c>
      <c r="G55" s="30">
        <v>200000</v>
      </c>
      <c r="H55" s="76">
        <v>74367.8</v>
      </c>
      <c r="I55" s="165">
        <v>0.30847640419610006</v>
      </c>
      <c r="J55" s="28">
        <v>0.37183900000000003</v>
      </c>
      <c r="K55" s="21"/>
    </row>
    <row r="56" spans="1:11" ht="17.25" customHeight="1">
      <c r="A56" s="111"/>
      <c r="B56" s="111" t="s">
        <v>199</v>
      </c>
      <c r="C56" s="36">
        <v>4450</v>
      </c>
      <c r="D56" s="30">
        <v>20000</v>
      </c>
      <c r="E56" s="30">
        <v>20000</v>
      </c>
      <c r="F56" s="30">
        <v>20000</v>
      </c>
      <c r="G56" s="30">
        <v>30000</v>
      </c>
      <c r="H56" s="76">
        <v>21933</v>
      </c>
      <c r="I56" s="165">
        <v>4.92876404494382</v>
      </c>
      <c r="J56" s="28">
        <v>0.7311</v>
      </c>
      <c r="K56" s="21"/>
    </row>
    <row r="57" spans="1:11" ht="17.25" customHeight="1">
      <c r="A57" s="111"/>
      <c r="B57" s="111" t="s">
        <v>149</v>
      </c>
      <c r="C57" s="29">
        <v>110621.8</v>
      </c>
      <c r="D57" s="29">
        <v>36000</v>
      </c>
      <c r="E57" s="29">
        <v>36000</v>
      </c>
      <c r="F57" s="29">
        <v>36000</v>
      </c>
      <c r="G57" s="29">
        <v>39000</v>
      </c>
      <c r="H57" s="78">
        <v>38746.8</v>
      </c>
      <c r="I57" s="165">
        <v>0.35026369124349815</v>
      </c>
      <c r="J57" s="28">
        <v>0.9935076923076924</v>
      </c>
      <c r="K57" s="21"/>
    </row>
    <row r="58" spans="1:10" ht="17.25" customHeight="1">
      <c r="A58" s="111"/>
      <c r="B58" s="111" t="s">
        <v>94</v>
      </c>
      <c r="C58" s="36">
        <v>57955</v>
      </c>
      <c r="D58" s="27">
        <v>60000</v>
      </c>
      <c r="E58" s="27">
        <v>60000</v>
      </c>
      <c r="F58" s="27">
        <v>60000</v>
      </c>
      <c r="G58" s="27">
        <v>70000</v>
      </c>
      <c r="H58" s="72">
        <v>67500</v>
      </c>
      <c r="I58" s="165">
        <v>1.1646967474764904</v>
      </c>
      <c r="J58" s="28">
        <v>0.9642857142857143</v>
      </c>
    </row>
    <row r="59" spans="1:10" ht="17.25" customHeight="1">
      <c r="A59" s="111"/>
      <c r="B59" s="111" t="s">
        <v>161</v>
      </c>
      <c r="C59" s="36">
        <v>280562.8</v>
      </c>
      <c r="D59" s="30"/>
      <c r="E59" s="30">
        <v>1600000</v>
      </c>
      <c r="F59" s="30">
        <v>1600000</v>
      </c>
      <c r="G59" s="30">
        <v>1600000</v>
      </c>
      <c r="H59" s="76">
        <v>1857276</v>
      </c>
      <c r="I59" s="165">
        <v>6.619822727745802</v>
      </c>
      <c r="J59" s="28">
        <v>1.1607975</v>
      </c>
    </row>
    <row r="60" spans="1:10" s="2" customFormat="1" ht="17.25" customHeight="1">
      <c r="A60" s="112" t="s">
        <v>58</v>
      </c>
      <c r="B60" s="112" t="s">
        <v>28</v>
      </c>
      <c r="C60" s="32">
        <v>6317581.69</v>
      </c>
      <c r="D60" s="33">
        <v>6527000</v>
      </c>
      <c r="E60" s="33">
        <v>6527000</v>
      </c>
      <c r="F60" s="33">
        <v>6527000</v>
      </c>
      <c r="G60" s="33">
        <v>6625000</v>
      </c>
      <c r="H60" s="80">
        <v>6601674.4</v>
      </c>
      <c r="I60" s="96">
        <v>1.0449685851232737</v>
      </c>
      <c r="J60" s="25">
        <v>0.9964791547169812</v>
      </c>
    </row>
    <row r="61" spans="1:10" s="2" customFormat="1" ht="17.25" customHeight="1">
      <c r="A61" s="112" t="s">
        <v>59</v>
      </c>
      <c r="B61" s="112" t="s">
        <v>29</v>
      </c>
      <c r="C61" s="32">
        <v>540</v>
      </c>
      <c r="D61" s="33">
        <v>5000</v>
      </c>
      <c r="E61" s="33">
        <v>5000</v>
      </c>
      <c r="F61" s="33">
        <v>5000</v>
      </c>
      <c r="G61" s="33">
        <v>5000</v>
      </c>
      <c r="H61" s="80">
        <v>4682.61</v>
      </c>
      <c r="I61" s="96">
        <v>8.6715</v>
      </c>
      <c r="J61" s="25">
        <v>0.936522</v>
      </c>
    </row>
    <row r="62" spans="1:10" s="2" customFormat="1" ht="17.25" customHeight="1">
      <c r="A62" s="112" t="s">
        <v>60</v>
      </c>
      <c r="B62" s="112" t="s">
        <v>30</v>
      </c>
      <c r="C62" s="32">
        <v>260825.8</v>
      </c>
      <c r="D62" s="24">
        <v>280000</v>
      </c>
      <c r="E62" s="24">
        <v>280000</v>
      </c>
      <c r="F62" s="24">
        <v>280000</v>
      </c>
      <c r="G62" s="24">
        <v>280000</v>
      </c>
      <c r="H62" s="74">
        <v>265737</v>
      </c>
      <c r="I62" s="96">
        <v>1.0188294256166377</v>
      </c>
      <c r="J62" s="25">
        <v>0.9490607142857143</v>
      </c>
    </row>
    <row r="63" spans="1:10" s="2" customFormat="1" ht="17.25" customHeight="1">
      <c r="A63" s="112" t="s">
        <v>61</v>
      </c>
      <c r="B63" s="112" t="s">
        <v>31</v>
      </c>
      <c r="C63" s="31">
        <v>9700.96</v>
      </c>
      <c r="D63" s="42">
        <v>20000</v>
      </c>
      <c r="E63" s="42">
        <v>20000</v>
      </c>
      <c r="F63" s="42">
        <v>20000</v>
      </c>
      <c r="G63" s="42">
        <v>35000</v>
      </c>
      <c r="H63" s="81">
        <v>45805.62</v>
      </c>
      <c r="I63" s="96">
        <v>4.721761557619041</v>
      </c>
      <c r="J63" s="25">
        <v>1.308732</v>
      </c>
    </row>
    <row r="64" spans="1:10" s="2" customFormat="1" ht="17.25" customHeight="1">
      <c r="A64" s="112" t="s">
        <v>62</v>
      </c>
      <c r="B64" s="112" t="s">
        <v>32</v>
      </c>
      <c r="C64" s="32">
        <v>504768.89</v>
      </c>
      <c r="D64" s="24">
        <v>550000</v>
      </c>
      <c r="E64" s="24">
        <v>550000</v>
      </c>
      <c r="F64" s="24">
        <v>550000</v>
      </c>
      <c r="G64" s="24">
        <v>550000</v>
      </c>
      <c r="H64" s="74">
        <v>516773.15</v>
      </c>
      <c r="I64" s="96">
        <v>1.023781695421047</v>
      </c>
      <c r="J64" s="25">
        <v>0.9395875454545455</v>
      </c>
    </row>
    <row r="65" spans="1:10" s="2" customFormat="1" ht="17.25" customHeight="1">
      <c r="A65" s="112" t="s">
        <v>63</v>
      </c>
      <c r="B65" s="112" t="s">
        <v>155</v>
      </c>
      <c r="C65" s="24">
        <v>764</v>
      </c>
      <c r="D65" s="24">
        <v>1000</v>
      </c>
      <c r="E65" s="24">
        <v>1000</v>
      </c>
      <c r="F65" s="24">
        <v>1000</v>
      </c>
      <c r="G65" s="24">
        <v>1000</v>
      </c>
      <c r="H65" s="74">
        <v>834.25</v>
      </c>
      <c r="I65" s="96">
        <v>1.0919502617801047</v>
      </c>
      <c r="J65" s="25">
        <v>0.83425</v>
      </c>
    </row>
    <row r="66" spans="1:10" s="2" customFormat="1" ht="17.25" customHeight="1">
      <c r="A66" s="112" t="s">
        <v>64</v>
      </c>
      <c r="B66" s="112" t="s">
        <v>33</v>
      </c>
      <c r="C66" s="24">
        <v>523824.18</v>
      </c>
      <c r="D66" s="24">
        <v>525193</v>
      </c>
      <c r="E66" s="24">
        <v>525193</v>
      </c>
      <c r="F66" s="24">
        <v>525193</v>
      </c>
      <c r="G66" s="24">
        <v>524768.2</v>
      </c>
      <c r="H66" s="74">
        <v>524330.65</v>
      </c>
      <c r="I66" s="96">
        <v>1.0009668702196985</v>
      </c>
      <c r="J66" s="25">
        <v>0.9991662032874706</v>
      </c>
    </row>
    <row r="67" spans="1:10" ht="17.25" customHeight="1">
      <c r="A67" s="111"/>
      <c r="B67" s="111" t="s">
        <v>148</v>
      </c>
      <c r="C67" s="36">
        <v>5232.21</v>
      </c>
      <c r="D67" s="27">
        <v>5233</v>
      </c>
      <c r="E67" s="27">
        <v>5233</v>
      </c>
      <c r="F67" s="27">
        <v>5233</v>
      </c>
      <c r="G67" s="27">
        <v>5233</v>
      </c>
      <c r="H67" s="72">
        <v>5232.22</v>
      </c>
      <c r="I67" s="165">
        <v>1.0000019112382723</v>
      </c>
      <c r="J67" s="28">
        <v>0.9998509459201224</v>
      </c>
    </row>
    <row r="68" spans="1:10" ht="17.25" customHeight="1">
      <c r="A68" s="111"/>
      <c r="B68" s="111" t="s">
        <v>101</v>
      </c>
      <c r="C68" s="36">
        <v>8025.21</v>
      </c>
      <c r="D68" s="27">
        <v>8380</v>
      </c>
      <c r="E68" s="27">
        <v>8380</v>
      </c>
      <c r="F68" s="27">
        <v>8380</v>
      </c>
      <c r="G68" s="27">
        <v>8255.2</v>
      </c>
      <c r="H68" s="72">
        <v>8531.68</v>
      </c>
      <c r="I68" s="165">
        <v>1.063109875006386</v>
      </c>
      <c r="J68" s="28">
        <v>1.0334916174047872</v>
      </c>
    </row>
    <row r="69" spans="1:10" ht="17.25" customHeight="1">
      <c r="A69" s="111"/>
      <c r="B69" s="111" t="s">
        <v>133</v>
      </c>
      <c r="C69" s="36">
        <v>11841</v>
      </c>
      <c r="D69" s="27">
        <v>11845</v>
      </c>
      <c r="E69" s="27">
        <v>11845</v>
      </c>
      <c r="F69" s="27">
        <v>11845</v>
      </c>
      <c r="G69" s="27">
        <v>11845</v>
      </c>
      <c r="H69" s="72">
        <v>11841</v>
      </c>
      <c r="I69" s="165">
        <v>1</v>
      </c>
      <c r="J69" s="28">
        <v>0.9996623047699451</v>
      </c>
    </row>
    <row r="70" spans="1:10" ht="17.25" customHeight="1">
      <c r="A70" s="111"/>
      <c r="B70" s="111" t="s">
        <v>102</v>
      </c>
      <c r="C70" s="36">
        <v>1000</v>
      </c>
      <c r="D70" s="27">
        <v>1300</v>
      </c>
      <c r="E70" s="27">
        <v>1300</v>
      </c>
      <c r="F70" s="27">
        <v>1300</v>
      </c>
      <c r="G70" s="27">
        <v>1000</v>
      </c>
      <c r="H70" s="72">
        <v>1000</v>
      </c>
      <c r="I70" s="165">
        <v>1</v>
      </c>
      <c r="J70" s="28">
        <v>1</v>
      </c>
    </row>
    <row r="71" spans="1:10" ht="17.25" customHeight="1">
      <c r="A71" s="111"/>
      <c r="B71" s="111" t="s">
        <v>103</v>
      </c>
      <c r="C71" s="36">
        <v>497725.76</v>
      </c>
      <c r="D71" s="27">
        <v>498435</v>
      </c>
      <c r="E71" s="27">
        <v>498435</v>
      </c>
      <c r="F71" s="27">
        <v>498435</v>
      </c>
      <c r="G71" s="27">
        <v>498435</v>
      </c>
      <c r="H71" s="72">
        <v>497725.75</v>
      </c>
      <c r="I71" s="165">
        <v>0.9999999799086147</v>
      </c>
      <c r="J71" s="28">
        <v>0.9985770461544635</v>
      </c>
    </row>
    <row r="72" spans="1:10" s="2" customFormat="1" ht="17.25" customHeight="1">
      <c r="A72" s="112" t="s">
        <v>65</v>
      </c>
      <c r="B72" s="112" t="s">
        <v>34</v>
      </c>
      <c r="C72" s="31">
        <v>21932.59</v>
      </c>
      <c r="D72" s="31">
        <v>25000</v>
      </c>
      <c r="E72" s="31">
        <v>25000</v>
      </c>
      <c r="F72" s="31">
        <v>25000</v>
      </c>
      <c r="G72" s="31">
        <v>15500</v>
      </c>
      <c r="H72" s="82">
        <v>13714.54</v>
      </c>
      <c r="I72" s="96">
        <v>0.6253041706428653</v>
      </c>
      <c r="J72" s="25">
        <v>0.8848090322580646</v>
      </c>
    </row>
    <row r="73" spans="1:10" s="2" customFormat="1" ht="17.25" customHeight="1">
      <c r="A73" s="112" t="s">
        <v>66</v>
      </c>
      <c r="B73" s="112" t="s">
        <v>35</v>
      </c>
      <c r="C73" s="32">
        <v>48349.6</v>
      </c>
      <c r="D73" s="33">
        <v>50000</v>
      </c>
      <c r="E73" s="33">
        <v>70000</v>
      </c>
      <c r="F73" s="33">
        <v>70000</v>
      </c>
      <c r="G73" s="33">
        <v>70000</v>
      </c>
      <c r="H73" s="80">
        <v>62661.24</v>
      </c>
      <c r="I73" s="96">
        <v>1.2960032761387892</v>
      </c>
      <c r="J73" s="25">
        <v>0.8951605714285714</v>
      </c>
    </row>
    <row r="74" spans="1:10" s="2" customFormat="1" ht="17.25" customHeight="1">
      <c r="A74" s="112" t="s">
        <v>67</v>
      </c>
      <c r="B74" s="112" t="s">
        <v>85</v>
      </c>
      <c r="C74" s="32">
        <v>325400.77</v>
      </c>
      <c r="D74" s="24">
        <v>150000</v>
      </c>
      <c r="E74" s="24">
        <v>150000</v>
      </c>
      <c r="F74" s="24">
        <v>150000</v>
      </c>
      <c r="G74" s="24">
        <v>150000</v>
      </c>
      <c r="H74" s="74">
        <v>141262.07</v>
      </c>
      <c r="I74" s="96">
        <v>0.4341171964651466</v>
      </c>
      <c r="J74" s="25">
        <v>0.9417471333333334</v>
      </c>
    </row>
    <row r="75" spans="1:10" s="2" customFormat="1" ht="17.25" customHeight="1">
      <c r="A75" s="112" t="s">
        <v>68</v>
      </c>
      <c r="B75" s="112" t="s">
        <v>131</v>
      </c>
      <c r="C75" s="32">
        <v>961.84</v>
      </c>
      <c r="D75" s="24">
        <v>2000</v>
      </c>
      <c r="E75" s="24">
        <v>2000</v>
      </c>
      <c r="F75" s="24">
        <v>2000</v>
      </c>
      <c r="G75" s="24">
        <v>2000</v>
      </c>
      <c r="H75" s="74">
        <v>0</v>
      </c>
      <c r="I75" s="96">
        <v>0</v>
      </c>
      <c r="J75" s="25">
        <v>0</v>
      </c>
    </row>
    <row r="76" spans="1:10" s="2" customFormat="1" ht="17.25" customHeight="1">
      <c r="A76" s="112" t="s">
        <v>69</v>
      </c>
      <c r="B76" s="112" t="s">
        <v>36</v>
      </c>
      <c r="C76" s="43">
        <v>11594922.55</v>
      </c>
      <c r="D76" s="43">
        <v>12100000</v>
      </c>
      <c r="E76" s="43">
        <v>12100000</v>
      </c>
      <c r="F76" s="43">
        <v>12100000</v>
      </c>
      <c r="G76" s="43">
        <v>12100000</v>
      </c>
      <c r="H76" s="83">
        <v>12207389.55</v>
      </c>
      <c r="I76" s="96">
        <v>1.0528220000917556</v>
      </c>
      <c r="J76" s="25">
        <v>1.0088751694214877</v>
      </c>
    </row>
    <row r="77" spans="1:10" s="2" customFormat="1" ht="17.25" customHeight="1">
      <c r="A77" s="112" t="s">
        <v>70</v>
      </c>
      <c r="B77" s="112" t="s">
        <v>83</v>
      </c>
      <c r="C77" s="43">
        <v>1783104.08</v>
      </c>
      <c r="D77" s="43">
        <v>1805000</v>
      </c>
      <c r="E77" s="43">
        <v>1805000</v>
      </c>
      <c r="F77" s="43">
        <v>1805000</v>
      </c>
      <c r="G77" s="43">
        <v>1860000</v>
      </c>
      <c r="H77" s="83">
        <v>1868845.41</v>
      </c>
      <c r="I77" s="96">
        <v>1.0480854320068629</v>
      </c>
      <c r="J77" s="25">
        <v>1.0047555967741935</v>
      </c>
    </row>
    <row r="78" spans="1:10" s="2" customFormat="1" ht="17.25" customHeight="1">
      <c r="A78" s="112" t="s">
        <v>71</v>
      </c>
      <c r="B78" s="112" t="s">
        <v>136</v>
      </c>
      <c r="C78" s="32">
        <v>28858.76</v>
      </c>
      <c r="D78" s="24">
        <v>45000</v>
      </c>
      <c r="E78" s="24">
        <v>45000</v>
      </c>
      <c r="F78" s="24">
        <v>45000</v>
      </c>
      <c r="G78" s="24">
        <v>21000</v>
      </c>
      <c r="H78" s="74">
        <v>20786.28</v>
      </c>
      <c r="I78" s="96">
        <v>0.7202762696664722</v>
      </c>
      <c r="J78" s="25">
        <v>0.9898228571428571</v>
      </c>
    </row>
    <row r="79" spans="1:10" s="2" customFormat="1" ht="17.25" customHeight="1">
      <c r="A79" s="112" t="s">
        <v>72</v>
      </c>
      <c r="B79" s="112" t="s">
        <v>37</v>
      </c>
      <c r="C79" s="24">
        <v>308500</v>
      </c>
      <c r="D79" s="24">
        <v>802300</v>
      </c>
      <c r="E79" s="24">
        <v>802300</v>
      </c>
      <c r="F79" s="24">
        <v>802300</v>
      </c>
      <c r="G79" s="24">
        <v>787100</v>
      </c>
      <c r="H79" s="74">
        <v>806350</v>
      </c>
      <c r="I79" s="96">
        <v>2.613776337115073</v>
      </c>
      <c r="J79" s="25">
        <v>1.0244568669800533</v>
      </c>
    </row>
    <row r="80" spans="1:10" ht="17.25" customHeight="1">
      <c r="A80" s="111"/>
      <c r="B80" s="111" t="s">
        <v>179</v>
      </c>
      <c r="C80" s="36"/>
      <c r="D80" s="27">
        <v>79800</v>
      </c>
      <c r="E80" s="27">
        <v>79800</v>
      </c>
      <c r="F80" s="27">
        <v>79800</v>
      </c>
      <c r="G80" s="27">
        <v>83100</v>
      </c>
      <c r="H80" s="72">
        <v>71250</v>
      </c>
      <c r="I80" s="165"/>
      <c r="J80" s="28">
        <v>0.8574007220216606</v>
      </c>
    </row>
    <row r="81" spans="1:10" ht="17.25" customHeight="1">
      <c r="A81" s="111"/>
      <c r="B81" s="111" t="s">
        <v>95</v>
      </c>
      <c r="C81" s="36">
        <v>183000</v>
      </c>
      <c r="D81" s="27">
        <v>320000</v>
      </c>
      <c r="E81" s="27">
        <v>320000</v>
      </c>
      <c r="F81" s="27">
        <v>320000</v>
      </c>
      <c r="G81" s="27">
        <v>320000</v>
      </c>
      <c r="H81" s="72">
        <v>310000</v>
      </c>
      <c r="I81" s="165">
        <v>1.6939890710382515</v>
      </c>
      <c r="J81" s="28">
        <v>0.96875</v>
      </c>
    </row>
    <row r="82" spans="1:10" ht="17.25" customHeight="1">
      <c r="A82" s="111"/>
      <c r="B82" s="111" t="s">
        <v>180</v>
      </c>
      <c r="C82" s="36"/>
      <c r="D82" s="27">
        <v>256000</v>
      </c>
      <c r="E82" s="27">
        <v>256000</v>
      </c>
      <c r="F82" s="27">
        <v>256000</v>
      </c>
      <c r="G82" s="27">
        <v>245500</v>
      </c>
      <c r="H82" s="72">
        <v>246000</v>
      </c>
      <c r="I82" s="165"/>
      <c r="J82" s="28">
        <v>1.0020366598778003</v>
      </c>
    </row>
    <row r="83" spans="1:10" ht="17.25" customHeight="1">
      <c r="A83" s="111"/>
      <c r="B83" s="111" t="s">
        <v>181</v>
      </c>
      <c r="C83" s="36">
        <v>24500</v>
      </c>
      <c r="D83" s="27">
        <v>37500</v>
      </c>
      <c r="E83" s="27">
        <v>37500</v>
      </c>
      <c r="F83" s="27">
        <v>37500</v>
      </c>
      <c r="G83" s="27">
        <v>37500</v>
      </c>
      <c r="H83" s="72">
        <v>35500</v>
      </c>
      <c r="I83" s="165">
        <v>1.4489795918367347</v>
      </c>
      <c r="J83" s="28">
        <v>0.9466666666666667</v>
      </c>
    </row>
    <row r="84" spans="1:10" ht="17.25" customHeight="1">
      <c r="A84" s="111"/>
      <c r="B84" s="111" t="s">
        <v>182</v>
      </c>
      <c r="C84" s="36">
        <v>51000</v>
      </c>
      <c r="D84" s="30">
        <v>51000</v>
      </c>
      <c r="E84" s="30">
        <v>51000</v>
      </c>
      <c r="F84" s="30">
        <v>51000</v>
      </c>
      <c r="G84" s="30">
        <v>51000</v>
      </c>
      <c r="H84" s="76">
        <v>57600</v>
      </c>
      <c r="I84" s="165">
        <v>1.1294117647058823</v>
      </c>
      <c r="J84" s="28">
        <v>1.1294117647058823</v>
      </c>
    </row>
    <row r="85" spans="1:10" ht="17.25" customHeight="1">
      <c r="A85" s="111"/>
      <c r="B85" s="111" t="s">
        <v>183</v>
      </c>
      <c r="C85" s="36">
        <v>8000</v>
      </c>
      <c r="D85" s="27">
        <v>16000</v>
      </c>
      <c r="E85" s="27">
        <v>16000</v>
      </c>
      <c r="F85" s="27">
        <v>16000</v>
      </c>
      <c r="G85" s="27">
        <v>8000</v>
      </c>
      <c r="H85" s="72">
        <v>40000</v>
      </c>
      <c r="I85" s="165">
        <v>5</v>
      </c>
      <c r="J85" s="28">
        <v>5</v>
      </c>
    </row>
    <row r="86" spans="1:10" ht="17.25" customHeight="1">
      <c r="A86" s="111"/>
      <c r="B86" s="111" t="s">
        <v>213</v>
      </c>
      <c r="C86" s="36">
        <v>30000</v>
      </c>
      <c r="D86" s="27">
        <v>30000</v>
      </c>
      <c r="E86" s="27">
        <v>30000</v>
      </c>
      <c r="F86" s="27">
        <v>30000</v>
      </c>
      <c r="G86" s="27">
        <v>30000</v>
      </c>
      <c r="H86" s="72">
        <v>34000</v>
      </c>
      <c r="I86" s="165">
        <v>1.1333333333333333</v>
      </c>
      <c r="J86" s="28">
        <v>1.1333333333333333</v>
      </c>
    </row>
    <row r="87" spans="1:10" ht="17.25" customHeight="1">
      <c r="A87" s="111"/>
      <c r="B87" s="55" t="s">
        <v>200</v>
      </c>
      <c r="C87" s="36">
        <v>12000</v>
      </c>
      <c r="D87" s="27">
        <v>12000</v>
      </c>
      <c r="E87" s="27">
        <v>12000</v>
      </c>
      <c r="F87" s="27">
        <v>12000</v>
      </c>
      <c r="G87" s="27">
        <v>12000</v>
      </c>
      <c r="H87" s="72">
        <v>12000</v>
      </c>
      <c r="I87" s="165">
        <v>1</v>
      </c>
      <c r="J87" s="28">
        <v>1</v>
      </c>
    </row>
    <row r="88" spans="1:10" s="2" customFormat="1" ht="17.25" customHeight="1">
      <c r="A88" s="112" t="s">
        <v>73</v>
      </c>
      <c r="B88" s="112" t="s">
        <v>214</v>
      </c>
      <c r="C88" s="32"/>
      <c r="D88" s="24">
        <v>0</v>
      </c>
      <c r="E88" s="24">
        <v>0</v>
      </c>
      <c r="F88" s="24">
        <v>0</v>
      </c>
      <c r="G88" s="24">
        <v>0</v>
      </c>
      <c r="H88" s="74">
        <v>299682.17</v>
      </c>
      <c r="I88" s="96"/>
      <c r="J88" s="25">
        <v>0</v>
      </c>
    </row>
    <row r="89" spans="1:10" s="2" customFormat="1" ht="17.25" customHeight="1">
      <c r="A89" s="112" t="s">
        <v>74</v>
      </c>
      <c r="B89" s="112" t="s">
        <v>153</v>
      </c>
      <c r="C89" s="32">
        <v>35062.62</v>
      </c>
      <c r="D89" s="24">
        <v>0</v>
      </c>
      <c r="E89" s="24">
        <v>0</v>
      </c>
      <c r="F89" s="24">
        <v>0</v>
      </c>
      <c r="G89" s="24">
        <v>0</v>
      </c>
      <c r="H89" s="74">
        <v>0</v>
      </c>
      <c r="I89" s="96">
        <v>0</v>
      </c>
      <c r="J89" s="25">
        <v>0</v>
      </c>
    </row>
    <row r="90" spans="1:10" s="2" customFormat="1" ht="17.25" customHeight="1">
      <c r="A90" s="112" t="s">
        <v>75</v>
      </c>
      <c r="B90" s="112" t="s">
        <v>38</v>
      </c>
      <c r="C90" s="32">
        <v>244415.25</v>
      </c>
      <c r="D90" s="33">
        <v>234000</v>
      </c>
      <c r="E90" s="33">
        <v>234000</v>
      </c>
      <c r="F90" s="33">
        <v>234000</v>
      </c>
      <c r="G90" s="33">
        <v>236500</v>
      </c>
      <c r="H90" s="80">
        <v>257529.31</v>
      </c>
      <c r="I90" s="96">
        <v>1.0536548353672694</v>
      </c>
      <c r="J90" s="25">
        <v>1.0889188583509513</v>
      </c>
    </row>
    <row r="91" spans="1:10" s="2" customFormat="1" ht="17.25" customHeight="1">
      <c r="A91" s="112" t="s">
        <v>76</v>
      </c>
      <c r="B91" s="112" t="s">
        <v>39</v>
      </c>
      <c r="C91" s="32">
        <v>7388.99</v>
      </c>
      <c r="D91" s="24">
        <v>10000</v>
      </c>
      <c r="E91" s="24">
        <v>10000</v>
      </c>
      <c r="F91" s="24">
        <v>10000</v>
      </c>
      <c r="G91" s="24">
        <v>1300</v>
      </c>
      <c r="H91" s="74">
        <v>792.22</v>
      </c>
      <c r="I91" s="96">
        <v>0.10721627719079334</v>
      </c>
      <c r="J91" s="25">
        <v>0.6094</v>
      </c>
    </row>
    <row r="92" spans="1:10" s="2" customFormat="1" ht="17.25" customHeight="1">
      <c r="A92" s="112" t="s">
        <v>77</v>
      </c>
      <c r="B92" s="112" t="s">
        <v>84</v>
      </c>
      <c r="C92" s="31">
        <v>20475</v>
      </c>
      <c r="D92" s="31">
        <v>220000</v>
      </c>
      <c r="E92" s="31">
        <v>220000</v>
      </c>
      <c r="F92" s="31">
        <v>220000</v>
      </c>
      <c r="G92" s="31">
        <v>50000</v>
      </c>
      <c r="H92" s="82">
        <v>10122.51</v>
      </c>
      <c r="I92" s="96">
        <v>0.4943838827838828</v>
      </c>
      <c r="J92" s="25">
        <v>0.2024502</v>
      </c>
    </row>
    <row r="93" spans="1:10" s="2" customFormat="1" ht="17.25" customHeight="1">
      <c r="A93" s="112" t="s">
        <v>78</v>
      </c>
      <c r="B93" s="112" t="s">
        <v>154</v>
      </c>
      <c r="C93" s="32">
        <v>3538.56</v>
      </c>
      <c r="D93" s="24">
        <v>10000</v>
      </c>
      <c r="E93" s="24">
        <v>10000</v>
      </c>
      <c r="F93" s="24">
        <v>10000</v>
      </c>
      <c r="G93" s="24">
        <v>10000</v>
      </c>
      <c r="H93" s="74"/>
      <c r="I93" s="96">
        <v>0</v>
      </c>
      <c r="J93" s="25">
        <v>0</v>
      </c>
    </row>
    <row r="94" spans="1:10" s="2" customFormat="1" ht="17.25" customHeight="1">
      <c r="A94" s="112" t="s">
        <v>79</v>
      </c>
      <c r="B94" s="112" t="s">
        <v>40</v>
      </c>
      <c r="C94" s="31">
        <v>12422.64</v>
      </c>
      <c r="D94" s="31">
        <v>15000</v>
      </c>
      <c r="E94" s="31">
        <v>15000</v>
      </c>
      <c r="F94" s="31">
        <v>15000</v>
      </c>
      <c r="G94" s="31">
        <v>15000</v>
      </c>
      <c r="H94" s="82">
        <v>1308.29</v>
      </c>
      <c r="I94" s="96">
        <v>0.10531497330680113</v>
      </c>
      <c r="J94" s="25">
        <v>0.08721933333333333</v>
      </c>
    </row>
    <row r="95" spans="1:10" s="2" customFormat="1" ht="17.25" customHeight="1">
      <c r="A95" s="112" t="s">
        <v>201</v>
      </c>
      <c r="B95" s="112" t="s">
        <v>126</v>
      </c>
      <c r="C95" s="31">
        <v>1899683.91</v>
      </c>
      <c r="D95" s="31">
        <v>2089630</v>
      </c>
      <c r="E95" s="31">
        <v>2089630</v>
      </c>
      <c r="F95" s="31">
        <v>2089630</v>
      </c>
      <c r="G95" s="31">
        <v>2057900</v>
      </c>
      <c r="H95" s="82">
        <v>2031653.64</v>
      </c>
      <c r="I95" s="96">
        <v>1.0694693097653283</v>
      </c>
      <c r="J95" s="25">
        <v>0.9872460469410563</v>
      </c>
    </row>
    <row r="96" spans="1:10" ht="17.25" customHeight="1">
      <c r="A96" s="121" t="s">
        <v>42</v>
      </c>
      <c r="B96" s="122"/>
      <c r="C96" s="44">
        <v>30364210.790000003</v>
      </c>
      <c r="D96" s="44">
        <v>32608123</v>
      </c>
      <c r="E96" s="44">
        <v>34228123</v>
      </c>
      <c r="F96" s="44">
        <v>34228123</v>
      </c>
      <c r="G96" s="44">
        <v>34797608.2</v>
      </c>
      <c r="H96" s="84">
        <v>34734372.29</v>
      </c>
      <c r="I96" s="97">
        <v>1.1439247517488333</v>
      </c>
      <c r="J96" s="65">
        <v>0.9981827512501275</v>
      </c>
    </row>
    <row r="97" spans="1:10" ht="17.25" customHeight="1">
      <c r="A97" s="121" t="s">
        <v>43</v>
      </c>
      <c r="B97" s="122"/>
      <c r="C97" s="44">
        <v>30467554.73</v>
      </c>
      <c r="D97" s="44">
        <v>32236360</v>
      </c>
      <c r="E97" s="44">
        <v>32116360</v>
      </c>
      <c r="F97" s="44">
        <v>32116360</v>
      </c>
      <c r="G97" s="44">
        <v>33322880</v>
      </c>
      <c r="H97" s="84">
        <v>34815747.39</v>
      </c>
      <c r="I97" s="97">
        <v>1.1427155115838206</v>
      </c>
      <c r="J97" s="65">
        <v>1.0448000710022662</v>
      </c>
    </row>
    <row r="98" spans="1:10" ht="17.25" customHeight="1">
      <c r="A98" s="119" t="s">
        <v>44</v>
      </c>
      <c r="B98" s="120"/>
      <c r="C98" s="34">
        <v>103343.93999999762</v>
      </c>
      <c r="D98" s="34">
        <v>-371763</v>
      </c>
      <c r="E98" s="34">
        <v>-2111763</v>
      </c>
      <c r="F98" s="34">
        <v>-2111763</v>
      </c>
      <c r="G98" s="34">
        <v>-1474728.200000003</v>
      </c>
      <c r="H98" s="85">
        <v>81375.10000000149</v>
      </c>
      <c r="I98" s="98"/>
      <c r="J98" s="35"/>
    </row>
    <row r="99" spans="1:10" ht="13.5" customHeight="1">
      <c r="A99" s="113"/>
      <c r="B99" s="113"/>
      <c r="C99" s="46"/>
      <c r="D99" s="46"/>
      <c r="E99" s="46"/>
      <c r="F99" s="46"/>
      <c r="G99" s="46"/>
      <c r="H99" s="46"/>
      <c r="I99" s="99"/>
      <c r="J99" s="86"/>
    </row>
    <row r="100" spans="1:10" ht="6" customHeight="1">
      <c r="A100" s="114"/>
      <c r="B100" s="115"/>
      <c r="C100" s="50"/>
      <c r="D100" s="46"/>
      <c r="E100" s="46"/>
      <c r="F100" s="46"/>
      <c r="G100" s="49"/>
      <c r="H100" s="46"/>
      <c r="I100" s="99"/>
      <c r="J100" s="86"/>
    </row>
    <row r="101" spans="1:10" ht="16.5" customHeight="1">
      <c r="A101" s="114"/>
      <c r="B101" s="115"/>
      <c r="C101" s="50"/>
      <c r="G101" s="49"/>
      <c r="H101" s="46"/>
      <c r="I101" s="99"/>
      <c r="J101" s="86"/>
    </row>
    <row r="102" spans="1:10" ht="25.5" customHeight="1">
      <c r="A102" s="147" t="s">
        <v>211</v>
      </c>
      <c r="B102" s="148"/>
      <c r="C102" s="128" t="s">
        <v>184</v>
      </c>
      <c r="D102" s="128" t="s">
        <v>185</v>
      </c>
      <c r="E102" s="129" t="s">
        <v>190</v>
      </c>
      <c r="F102" s="129" t="s">
        <v>191</v>
      </c>
      <c r="G102" s="129" t="s">
        <v>212</v>
      </c>
      <c r="H102" s="129" t="s">
        <v>196</v>
      </c>
      <c r="I102" s="130" t="s">
        <v>207</v>
      </c>
      <c r="J102" s="131" t="s">
        <v>208</v>
      </c>
    </row>
    <row r="103" spans="1:10" ht="22.5" customHeight="1">
      <c r="A103" s="149"/>
      <c r="B103" s="150"/>
      <c r="C103" s="132"/>
      <c r="D103" s="132"/>
      <c r="E103" s="133"/>
      <c r="F103" s="133"/>
      <c r="G103" s="133"/>
      <c r="H103" s="133"/>
      <c r="I103" s="134"/>
      <c r="J103" s="135"/>
    </row>
    <row r="104" spans="1:10" ht="17.25" customHeight="1">
      <c r="A104" s="163" t="s">
        <v>45</v>
      </c>
      <c r="B104" s="104" t="s">
        <v>117</v>
      </c>
      <c r="C104" s="102">
        <v>26695006.93</v>
      </c>
      <c r="D104" s="102">
        <v>28595000</v>
      </c>
      <c r="E104" s="102">
        <v>28475000</v>
      </c>
      <c r="F104" s="102">
        <v>28475000</v>
      </c>
      <c r="G104" s="102">
        <v>28456000</v>
      </c>
      <c r="H104" s="102">
        <v>28550192.540000003</v>
      </c>
      <c r="I104" s="103">
        <v>1.0694956032363916</v>
      </c>
      <c r="J104" s="103">
        <v>1.482861574218741</v>
      </c>
    </row>
    <row r="105" spans="1:10" ht="17.25" customHeight="1">
      <c r="A105" s="164"/>
      <c r="B105" s="55" t="s">
        <v>105</v>
      </c>
      <c r="C105" s="27">
        <v>7070715.73</v>
      </c>
      <c r="D105" s="27">
        <v>7800000</v>
      </c>
      <c r="E105" s="27">
        <v>7680000</v>
      </c>
      <c r="F105" s="27">
        <v>7680000</v>
      </c>
      <c r="G105" s="27">
        <v>7830000</v>
      </c>
      <c r="H105" s="27">
        <v>7840781.77</v>
      </c>
      <c r="I105" s="28">
        <v>1.1089092065648634</v>
      </c>
      <c r="J105" s="28">
        <v>1.456712501720105</v>
      </c>
    </row>
    <row r="106" spans="1:10" ht="17.25" customHeight="1">
      <c r="A106" s="164"/>
      <c r="B106" s="55" t="s">
        <v>106</v>
      </c>
      <c r="C106" s="27">
        <v>15128530.52</v>
      </c>
      <c r="D106" s="27">
        <v>15330000</v>
      </c>
      <c r="E106" s="27">
        <v>15330000</v>
      </c>
      <c r="F106" s="27">
        <v>15330000</v>
      </c>
      <c r="G106" s="27">
        <v>15450000</v>
      </c>
      <c r="H106" s="27">
        <v>15465833.23</v>
      </c>
      <c r="I106" s="28">
        <v>1.0222958012712526</v>
      </c>
      <c r="J106" s="28">
        <v>1.4872561462763934</v>
      </c>
    </row>
    <row r="107" spans="1:10" ht="17.25" customHeight="1">
      <c r="A107" s="164"/>
      <c r="B107" s="55" t="s">
        <v>121</v>
      </c>
      <c r="C107" s="27">
        <v>3244869.9</v>
      </c>
      <c r="D107" s="27">
        <v>4220000</v>
      </c>
      <c r="E107" s="27">
        <v>4220000</v>
      </c>
      <c r="F107" s="27">
        <v>4220000</v>
      </c>
      <c r="G107" s="27">
        <v>4031000</v>
      </c>
      <c r="H107" s="27">
        <v>4030789.08</v>
      </c>
      <c r="I107" s="28">
        <v>1.242203602677568</v>
      </c>
      <c r="J107" s="28">
        <v>1.617938518891004</v>
      </c>
    </row>
    <row r="108" spans="1:10" ht="17.25" customHeight="1">
      <c r="A108" s="164"/>
      <c r="B108" s="55" t="s">
        <v>122</v>
      </c>
      <c r="C108" s="27">
        <v>353145.12</v>
      </c>
      <c r="D108" s="27">
        <v>353000</v>
      </c>
      <c r="E108" s="27">
        <v>353000</v>
      </c>
      <c r="F108" s="27">
        <v>353000</v>
      </c>
      <c r="G108" s="27">
        <v>353000</v>
      </c>
      <c r="H108" s="27">
        <v>353253.12</v>
      </c>
      <c r="I108" s="28">
        <v>1.0003058232830742</v>
      </c>
      <c r="J108" s="28">
        <v>1.330897620785472</v>
      </c>
    </row>
    <row r="109" spans="1:10" ht="17.25" customHeight="1">
      <c r="A109" s="164"/>
      <c r="B109" s="55" t="s">
        <v>123</v>
      </c>
      <c r="C109" s="27">
        <v>601463.43</v>
      </c>
      <c r="D109" s="27">
        <v>600000</v>
      </c>
      <c r="E109" s="27">
        <v>600000</v>
      </c>
      <c r="F109" s="27">
        <v>600000</v>
      </c>
      <c r="G109" s="27">
        <v>500000</v>
      </c>
      <c r="H109" s="27">
        <v>512840.32</v>
      </c>
      <c r="I109" s="28">
        <v>0.8526542004390857</v>
      </c>
      <c r="J109" s="28">
        <v>1.1638280319054475</v>
      </c>
    </row>
    <row r="110" spans="1:10" ht="17.25" customHeight="1">
      <c r="A110" s="164"/>
      <c r="B110" s="55" t="s">
        <v>124</v>
      </c>
      <c r="C110" s="27">
        <v>12000</v>
      </c>
      <c r="D110" s="27">
        <v>12000</v>
      </c>
      <c r="E110" s="27">
        <v>12000</v>
      </c>
      <c r="F110" s="27">
        <v>12000</v>
      </c>
      <c r="G110" s="27">
        <v>12000</v>
      </c>
      <c r="H110" s="27">
        <v>12000</v>
      </c>
      <c r="I110" s="28">
        <v>1</v>
      </c>
      <c r="J110" s="28">
        <v>1.25</v>
      </c>
    </row>
    <row r="111" spans="1:10" ht="17.25" customHeight="1">
      <c r="A111" s="164"/>
      <c r="B111" s="55" t="s">
        <v>127</v>
      </c>
      <c r="C111" s="27">
        <v>176968.1</v>
      </c>
      <c r="D111" s="27">
        <v>180000</v>
      </c>
      <c r="E111" s="27">
        <v>180000</v>
      </c>
      <c r="F111" s="27">
        <v>180000</v>
      </c>
      <c r="G111" s="27">
        <v>180000</v>
      </c>
      <c r="H111" s="27">
        <v>217397.1</v>
      </c>
      <c r="I111" s="28">
        <v>1.2284536026549417</v>
      </c>
      <c r="J111" s="28">
        <v>1.1301471847186018</v>
      </c>
    </row>
    <row r="112" spans="1:10" ht="17.25" customHeight="1">
      <c r="A112" s="164"/>
      <c r="B112" s="55" t="s">
        <v>125</v>
      </c>
      <c r="C112" s="27">
        <v>107314.13</v>
      </c>
      <c r="D112" s="27">
        <v>100000</v>
      </c>
      <c r="E112" s="27">
        <v>100000</v>
      </c>
      <c r="F112" s="27">
        <v>100000</v>
      </c>
      <c r="G112" s="27">
        <v>100000</v>
      </c>
      <c r="H112" s="27">
        <v>117297.92</v>
      </c>
      <c r="I112" s="28">
        <v>1.0930333218933983</v>
      </c>
      <c r="J112" s="28">
        <v>1.3977656064490296</v>
      </c>
    </row>
    <row r="113" spans="1:10" ht="17.25" customHeight="1">
      <c r="A113" s="163" t="s">
        <v>46</v>
      </c>
      <c r="B113" s="54" t="s">
        <v>118</v>
      </c>
      <c r="C113" s="24">
        <v>426983.83</v>
      </c>
      <c r="D113" s="24">
        <v>350000</v>
      </c>
      <c r="E113" s="24">
        <v>350000</v>
      </c>
      <c r="F113" s="24">
        <v>350000</v>
      </c>
      <c r="G113" s="24">
        <v>1500000</v>
      </c>
      <c r="H113" s="24">
        <v>1781631.14</v>
      </c>
      <c r="I113" s="25">
        <v>4.172596278411761</v>
      </c>
      <c r="J113" s="25">
        <v>2.576209970293254</v>
      </c>
    </row>
    <row r="114" spans="1:10" ht="17.25" customHeight="1">
      <c r="A114" s="163" t="s">
        <v>47</v>
      </c>
      <c r="B114" s="54" t="s">
        <v>119</v>
      </c>
      <c r="C114" s="24">
        <v>1182410.54</v>
      </c>
      <c r="D114" s="24">
        <v>1000000</v>
      </c>
      <c r="E114" s="24">
        <v>1000000</v>
      </c>
      <c r="F114" s="24">
        <v>1000000</v>
      </c>
      <c r="G114" s="24">
        <v>1200000</v>
      </c>
      <c r="H114" s="24">
        <v>1407995.75</v>
      </c>
      <c r="I114" s="25">
        <v>1.1907841670626516</v>
      </c>
      <c r="J114" s="25">
        <v>0.761156949768056</v>
      </c>
    </row>
    <row r="115" spans="1:10" ht="17.25" customHeight="1">
      <c r="A115" s="163" t="s">
        <v>48</v>
      </c>
      <c r="B115" s="54" t="s">
        <v>128</v>
      </c>
      <c r="C115" s="31">
        <v>55260</v>
      </c>
      <c r="D115" s="42">
        <v>55260</v>
      </c>
      <c r="E115" s="42">
        <v>55260</v>
      </c>
      <c r="F115" s="42">
        <v>55260</v>
      </c>
      <c r="G115" s="42">
        <v>61000</v>
      </c>
      <c r="H115" s="42">
        <v>61372</v>
      </c>
      <c r="I115" s="157">
        <v>1.110604415490409</v>
      </c>
      <c r="J115" s="25">
        <v>1.1038726022439378</v>
      </c>
    </row>
    <row r="116" spans="1:10" ht="17.25" customHeight="1">
      <c r="A116" s="163" t="s">
        <v>49</v>
      </c>
      <c r="B116" s="54" t="s">
        <v>107</v>
      </c>
      <c r="C116" s="24">
        <v>109279.13</v>
      </c>
      <c r="D116" s="24">
        <v>101100</v>
      </c>
      <c r="E116" s="24">
        <v>101100</v>
      </c>
      <c r="F116" s="24">
        <v>101100</v>
      </c>
      <c r="G116" s="24">
        <v>100600</v>
      </c>
      <c r="H116" s="24">
        <v>106774.05</v>
      </c>
      <c r="I116" s="25">
        <v>0.9770763182320357</v>
      </c>
      <c r="J116" s="25">
        <v>0.9251537782191348</v>
      </c>
    </row>
    <row r="117" spans="1:10" ht="17.25" customHeight="1">
      <c r="A117" s="164"/>
      <c r="B117" s="55" t="s">
        <v>108</v>
      </c>
      <c r="C117" s="27">
        <v>48.34</v>
      </c>
      <c r="D117" s="27">
        <v>100</v>
      </c>
      <c r="E117" s="27">
        <v>100</v>
      </c>
      <c r="F117" s="27">
        <v>100</v>
      </c>
      <c r="G117" s="27">
        <v>100</v>
      </c>
      <c r="H117" s="27">
        <v>100.89</v>
      </c>
      <c r="I117" s="28">
        <v>2.087091435664046</v>
      </c>
      <c r="J117" s="28">
        <v>2.068680182043856</v>
      </c>
    </row>
    <row r="118" spans="1:10" ht="17.25" customHeight="1">
      <c r="A118" s="164"/>
      <c r="B118" s="55" t="s">
        <v>110</v>
      </c>
      <c r="C118" s="27">
        <v>957.9</v>
      </c>
      <c r="D118" s="27">
        <v>1000</v>
      </c>
      <c r="E118" s="27">
        <v>1000</v>
      </c>
      <c r="F118" s="27">
        <v>1000</v>
      </c>
      <c r="G118" s="27">
        <v>500</v>
      </c>
      <c r="H118" s="27">
        <v>189.99</v>
      </c>
      <c r="I118" s="28">
        <v>0.19834011901033513</v>
      </c>
      <c r="J118" s="28">
        <v>1.043950307965341</v>
      </c>
    </row>
    <row r="119" spans="1:10" ht="17.25" customHeight="1">
      <c r="A119" s="164"/>
      <c r="B119" s="55" t="s">
        <v>109</v>
      </c>
      <c r="C119" s="27">
        <v>108272.89</v>
      </c>
      <c r="D119" s="27">
        <v>100000</v>
      </c>
      <c r="E119" s="27">
        <v>100000</v>
      </c>
      <c r="F119" s="27">
        <v>100000</v>
      </c>
      <c r="G119" s="27">
        <v>100000</v>
      </c>
      <c r="H119" s="27">
        <v>106483.17</v>
      </c>
      <c r="I119" s="28">
        <v>0.9834702851286227</v>
      </c>
      <c r="J119" s="28">
        <v>0.9235922307052116</v>
      </c>
    </row>
    <row r="120" spans="1:10" ht="17.25" customHeight="1">
      <c r="A120" s="163" t="s">
        <v>50</v>
      </c>
      <c r="B120" s="54" t="s">
        <v>143</v>
      </c>
      <c r="C120" s="24">
        <v>0</v>
      </c>
      <c r="D120" s="24"/>
      <c r="E120" s="24"/>
      <c r="F120" s="24"/>
      <c r="G120" s="24"/>
      <c r="H120" s="24">
        <v>0.99</v>
      </c>
      <c r="I120" s="25"/>
      <c r="J120" s="25" t="s">
        <v>210</v>
      </c>
    </row>
    <row r="121" spans="1:10" ht="17.25" customHeight="1">
      <c r="A121" s="163" t="s">
        <v>51</v>
      </c>
      <c r="B121" s="54" t="s">
        <v>111</v>
      </c>
      <c r="C121" s="24">
        <v>335642.48</v>
      </c>
      <c r="D121" s="24">
        <v>260000</v>
      </c>
      <c r="E121" s="24">
        <v>260000</v>
      </c>
      <c r="F121" s="24">
        <v>260000</v>
      </c>
      <c r="G121" s="24">
        <v>112280</v>
      </c>
      <c r="H121" s="24">
        <v>548402.53</v>
      </c>
      <c r="I121" s="25">
        <v>1.6338889225225606</v>
      </c>
      <c r="J121" s="25">
        <v>0.537178726602187</v>
      </c>
    </row>
    <row r="122" spans="1:10" ht="17.25" customHeight="1">
      <c r="A122" s="164"/>
      <c r="B122" s="55" t="s">
        <v>112</v>
      </c>
      <c r="C122" s="27">
        <v>89217.79</v>
      </c>
      <c r="D122" s="27">
        <v>50000</v>
      </c>
      <c r="E122" s="27">
        <v>50000</v>
      </c>
      <c r="F122" s="27">
        <v>50000</v>
      </c>
      <c r="G122" s="27">
        <v>18000</v>
      </c>
      <c r="H122" s="27">
        <v>7848.14</v>
      </c>
      <c r="I122" s="28">
        <v>0.0879660883776655</v>
      </c>
      <c r="J122" s="28">
        <v>0.5604263454631638</v>
      </c>
    </row>
    <row r="123" spans="1:10" ht="17.25" customHeight="1">
      <c r="A123" s="164"/>
      <c r="B123" s="55" t="s">
        <v>113</v>
      </c>
      <c r="C123" s="27">
        <v>3528.63</v>
      </c>
      <c r="D123" s="27">
        <v>1000</v>
      </c>
      <c r="E123" s="27">
        <v>1000</v>
      </c>
      <c r="F123" s="27">
        <v>1000</v>
      </c>
      <c r="G123" s="27">
        <v>1000</v>
      </c>
      <c r="H123" s="27"/>
      <c r="I123" s="28">
        <v>0</v>
      </c>
      <c r="J123" s="28">
        <v>0.28339610557071726</v>
      </c>
    </row>
    <row r="124" spans="1:10" ht="17.25" customHeight="1">
      <c r="A124" s="164"/>
      <c r="B124" s="55" t="s">
        <v>146</v>
      </c>
      <c r="C124" s="30">
        <v>26151.16</v>
      </c>
      <c r="D124" s="30">
        <v>120000</v>
      </c>
      <c r="E124" s="30">
        <v>120000</v>
      </c>
      <c r="F124" s="30">
        <v>120000</v>
      </c>
      <c r="G124" s="30">
        <v>0</v>
      </c>
      <c r="H124" s="30">
        <v>94388.8</v>
      </c>
      <c r="I124" s="158">
        <v>3.609354231322817</v>
      </c>
      <c r="J124" s="28">
        <v>1.9119610755316399</v>
      </c>
    </row>
    <row r="125" spans="1:10" ht="17.25" customHeight="1">
      <c r="A125" s="164"/>
      <c r="B125" s="55" t="s">
        <v>115</v>
      </c>
      <c r="C125" s="30">
        <v>24892.97</v>
      </c>
      <c r="D125" s="30">
        <v>10000</v>
      </c>
      <c r="E125" s="30">
        <v>10000</v>
      </c>
      <c r="F125" s="30">
        <v>10000</v>
      </c>
      <c r="G125" s="30">
        <v>30000</v>
      </c>
      <c r="H125" s="30">
        <v>19628.2</v>
      </c>
      <c r="I125" s="158">
        <v>0.7885037422211973</v>
      </c>
      <c r="J125" s="28">
        <v>0.6025797644877248</v>
      </c>
    </row>
    <row r="126" spans="1:10" ht="17.25" customHeight="1">
      <c r="A126" s="62"/>
      <c r="B126" s="57" t="s">
        <v>172</v>
      </c>
      <c r="C126" s="30">
        <v>20796.51</v>
      </c>
      <c r="D126" s="30">
        <v>29000</v>
      </c>
      <c r="E126" s="30">
        <v>29000</v>
      </c>
      <c r="F126" s="30">
        <v>29000</v>
      </c>
      <c r="G126" s="30">
        <v>13280</v>
      </c>
      <c r="H126" s="30">
        <v>14273.88</v>
      </c>
      <c r="I126" s="158">
        <v>0.6863593939560051</v>
      </c>
      <c r="J126" s="127">
        <v>0.6876153739257213</v>
      </c>
    </row>
    <row r="127" spans="1:10" ht="17.25" customHeight="1">
      <c r="A127" s="164"/>
      <c r="B127" s="55" t="s">
        <v>116</v>
      </c>
      <c r="C127" s="27">
        <v>171055.42</v>
      </c>
      <c r="D127" s="27">
        <v>50000</v>
      </c>
      <c r="E127" s="27">
        <v>50000</v>
      </c>
      <c r="F127" s="27">
        <v>50000</v>
      </c>
      <c r="G127" s="27">
        <v>50000</v>
      </c>
      <c r="H127" s="27">
        <v>412263.51</v>
      </c>
      <c r="I127" s="28">
        <v>2.410116616006672</v>
      </c>
      <c r="J127" s="28">
        <v>0.2923029273202802</v>
      </c>
    </row>
    <row r="128" spans="1:10" ht="17.25" customHeight="1">
      <c r="A128" s="163" t="s">
        <v>52</v>
      </c>
      <c r="B128" s="54" t="s">
        <v>215</v>
      </c>
      <c r="C128" s="24">
        <v>111275.94</v>
      </c>
      <c r="D128" s="24">
        <v>275000</v>
      </c>
      <c r="E128" s="24">
        <v>275000</v>
      </c>
      <c r="F128" s="24">
        <v>275000</v>
      </c>
      <c r="G128" s="24">
        <v>275000</v>
      </c>
      <c r="H128" s="32">
        <v>728980.83</v>
      </c>
      <c r="I128" s="25">
        <v>6.551109161603128</v>
      </c>
      <c r="J128" s="25">
        <v>2.471333875049719</v>
      </c>
    </row>
    <row r="129" spans="1:10" ht="17.25" customHeight="1">
      <c r="A129" s="163" t="s">
        <v>53</v>
      </c>
      <c r="B129" s="54" t="s">
        <v>114</v>
      </c>
      <c r="C129" s="24">
        <v>1551695.88</v>
      </c>
      <c r="D129" s="24">
        <v>1600000</v>
      </c>
      <c r="E129" s="24">
        <v>1600000</v>
      </c>
      <c r="F129" s="24">
        <v>1600000</v>
      </c>
      <c r="G129" s="24">
        <v>1618000</v>
      </c>
      <c r="H129" s="24">
        <v>1630397.56</v>
      </c>
      <c r="I129" s="25">
        <v>1.050719784085526</v>
      </c>
      <c r="J129" s="25">
        <v>1.1174870168502349</v>
      </c>
    </row>
    <row r="130" spans="1:10" ht="17.25" customHeight="1">
      <c r="A130" s="159" t="s">
        <v>202</v>
      </c>
      <c r="B130" s="116" t="s">
        <v>203</v>
      </c>
      <c r="C130" s="44">
        <v>30467554.73</v>
      </c>
      <c r="D130" s="44">
        <v>32236360</v>
      </c>
      <c r="E130" s="44">
        <v>32116360</v>
      </c>
      <c r="F130" s="44">
        <v>32116360</v>
      </c>
      <c r="G130" s="44">
        <v>33322880</v>
      </c>
      <c r="H130" s="44">
        <v>34815747.39</v>
      </c>
      <c r="I130" s="65">
        <v>1.1427155115838206</v>
      </c>
      <c r="J130" s="65">
        <v>1.4545440352114534</v>
      </c>
    </row>
    <row r="131" spans="8:10" ht="16.5" customHeight="1">
      <c r="H131" s="46"/>
      <c r="I131" s="99"/>
      <c r="J131" s="86"/>
    </row>
    <row r="132" spans="8:10" ht="16.5" customHeight="1">
      <c r="H132" s="46"/>
      <c r="I132" s="99"/>
      <c r="J132" s="86"/>
    </row>
    <row r="133" spans="8:10" ht="16.5" customHeight="1">
      <c r="H133" s="46"/>
      <c r="I133" s="99"/>
      <c r="J133" s="86"/>
    </row>
    <row r="134" spans="8:10" ht="16.5" customHeight="1">
      <c r="H134" s="46"/>
      <c r="I134" s="99"/>
      <c r="J134" s="86"/>
    </row>
    <row r="135" spans="8:10" ht="16.5" customHeight="1">
      <c r="H135" s="46"/>
      <c r="I135" s="99"/>
      <c r="J135" s="86"/>
    </row>
    <row r="136" spans="8:10" ht="16.5" customHeight="1">
      <c r="H136" s="46"/>
      <c r="I136" s="99"/>
      <c r="J136" s="86"/>
    </row>
    <row r="137" spans="8:10" ht="16.5" customHeight="1">
      <c r="H137" s="46"/>
      <c r="I137" s="99"/>
      <c r="J137" s="86"/>
    </row>
    <row r="138" spans="8:10" ht="16.5" customHeight="1">
      <c r="H138" s="46"/>
      <c r="I138" s="99"/>
      <c r="J138" s="86"/>
    </row>
    <row r="139" spans="8:10" ht="16.5" customHeight="1">
      <c r="H139" s="46"/>
      <c r="I139" s="99"/>
      <c r="J139" s="86"/>
    </row>
    <row r="140" spans="8:10" ht="16.5" customHeight="1">
      <c r="H140" s="46"/>
      <c r="I140" s="99"/>
      <c r="J140" s="86"/>
    </row>
    <row r="141" spans="8:10" ht="16.5" customHeight="1">
      <c r="H141" s="46"/>
      <c r="I141" s="99"/>
      <c r="J141" s="86"/>
    </row>
    <row r="142" spans="8:10" ht="16.5" customHeight="1">
      <c r="H142" s="46"/>
      <c r="I142" s="99"/>
      <c r="J142" s="86"/>
    </row>
    <row r="143" spans="8:10" ht="16.5" customHeight="1">
      <c r="H143" s="46"/>
      <c r="I143" s="99"/>
      <c r="J143" s="86"/>
    </row>
    <row r="144" spans="8:10" ht="16.5" customHeight="1">
      <c r="H144" s="46"/>
      <c r="I144" s="99"/>
      <c r="J144" s="86"/>
    </row>
    <row r="145" spans="8:10" ht="16.5" customHeight="1">
      <c r="H145" s="46"/>
      <c r="I145" s="99"/>
      <c r="J145" s="86"/>
    </row>
    <row r="146" spans="8:10" ht="16.5" customHeight="1">
      <c r="H146" s="46"/>
      <c r="I146" s="99"/>
      <c r="J146" s="86"/>
    </row>
    <row r="147" spans="8:10" ht="16.5" customHeight="1">
      <c r="H147" s="46"/>
      <c r="I147" s="99"/>
      <c r="J147" s="86"/>
    </row>
    <row r="148" spans="8:10" ht="16.5" customHeight="1">
      <c r="H148" s="46"/>
      <c r="I148" s="99"/>
      <c r="J148" s="86"/>
    </row>
    <row r="149" spans="8:10" ht="16.5" customHeight="1">
      <c r="H149" s="46"/>
      <c r="I149" s="99"/>
      <c r="J149" s="86"/>
    </row>
    <row r="150" spans="8:10" ht="16.5" customHeight="1">
      <c r="H150" s="46"/>
      <c r="I150" s="99"/>
      <c r="J150" s="86"/>
    </row>
    <row r="151" spans="8:10" ht="16.5" customHeight="1">
      <c r="H151" s="46"/>
      <c r="I151" s="99"/>
      <c r="J151" s="86"/>
    </row>
    <row r="152" spans="8:10" ht="16.5" customHeight="1">
      <c r="H152" s="46"/>
      <c r="I152" s="99"/>
      <c r="J152" s="86"/>
    </row>
    <row r="153" spans="8:10" ht="16.5" customHeight="1">
      <c r="H153" s="46"/>
      <c r="I153" s="99"/>
      <c r="J153" s="86"/>
    </row>
    <row r="154" spans="8:10" ht="16.5" customHeight="1">
      <c r="H154" s="46"/>
      <c r="I154" s="99"/>
      <c r="J154" s="86"/>
    </row>
  </sheetData>
  <sheetProtection/>
  <mergeCells count="21">
    <mergeCell ref="G1:G2"/>
    <mergeCell ref="D1:D2"/>
    <mergeCell ref="I1:I2"/>
    <mergeCell ref="J1:J2"/>
    <mergeCell ref="D102:D103"/>
    <mergeCell ref="I102:I103"/>
    <mergeCell ref="G102:G103"/>
    <mergeCell ref="H102:H103"/>
    <mergeCell ref="A98:B98"/>
    <mergeCell ref="A97:B97"/>
    <mergeCell ref="E1:E2"/>
    <mergeCell ref="F1:F2"/>
    <mergeCell ref="H1:H2"/>
    <mergeCell ref="J102:J103"/>
    <mergeCell ref="A1:B2"/>
    <mergeCell ref="A96:B96"/>
    <mergeCell ref="C1:C2"/>
    <mergeCell ref="A102:B103"/>
    <mergeCell ref="C102:C103"/>
    <mergeCell ref="E102:E103"/>
    <mergeCell ref="F102:F103"/>
  </mergeCells>
  <printOptions/>
  <pageMargins left="0.7874015748031497" right="0.1968503937007874" top="0.5905511811023623" bottom="0.3937007874015748" header="0" footer="0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3.57421875" style="58" customWidth="1"/>
    <col min="2" max="2" width="36.140625" style="58" bestFit="1" customWidth="1"/>
    <col min="3" max="8" width="12.8515625" style="4" customWidth="1"/>
    <col min="9" max="10" width="10.421875" style="90" customWidth="1"/>
    <col min="11" max="16384" width="9.140625" style="1" customWidth="1"/>
  </cols>
  <sheetData>
    <row r="1" spans="1:10" ht="24" customHeight="1">
      <c r="A1" s="147" t="s">
        <v>178</v>
      </c>
      <c r="B1" s="148"/>
      <c r="C1" s="128" t="s">
        <v>184</v>
      </c>
      <c r="D1" s="128" t="s">
        <v>185</v>
      </c>
      <c r="E1" s="128" t="s">
        <v>190</v>
      </c>
      <c r="F1" s="128" t="s">
        <v>191</v>
      </c>
      <c r="G1" s="128" t="s">
        <v>212</v>
      </c>
      <c r="H1" s="128" t="s">
        <v>196</v>
      </c>
      <c r="I1" s="130" t="s">
        <v>207</v>
      </c>
      <c r="J1" s="131" t="s">
        <v>208</v>
      </c>
    </row>
    <row r="2" spans="1:10" ht="24" customHeight="1">
      <c r="A2" s="149"/>
      <c r="B2" s="150"/>
      <c r="C2" s="132"/>
      <c r="D2" s="132"/>
      <c r="E2" s="132"/>
      <c r="F2" s="132"/>
      <c r="G2" s="132"/>
      <c r="H2" s="132"/>
      <c r="I2" s="134"/>
      <c r="J2" s="135"/>
    </row>
    <row r="3" spans="1:10" s="2" customFormat="1" ht="17.25" customHeight="1">
      <c r="A3" s="112" t="s">
        <v>45</v>
      </c>
      <c r="B3" s="104" t="s">
        <v>130</v>
      </c>
      <c r="C3" s="102">
        <v>212032.87</v>
      </c>
      <c r="D3" s="102">
        <v>163000</v>
      </c>
      <c r="E3" s="102">
        <v>163000</v>
      </c>
      <c r="F3" s="102">
        <v>163000</v>
      </c>
      <c r="G3" s="105">
        <v>342500</v>
      </c>
      <c r="H3" s="105">
        <v>452081.0800000001</v>
      </c>
      <c r="I3" s="106">
        <v>2.132127344217904</v>
      </c>
      <c r="J3" s="106">
        <v>1.3199447591240878</v>
      </c>
    </row>
    <row r="4" spans="1:10" ht="17.25" customHeight="1">
      <c r="A4" s="111"/>
      <c r="B4" s="55" t="s">
        <v>2</v>
      </c>
      <c r="C4" s="36">
        <v>1223.37</v>
      </c>
      <c r="D4" s="27">
        <v>2000</v>
      </c>
      <c r="E4" s="27">
        <v>2000</v>
      </c>
      <c r="F4" s="27">
        <v>2000</v>
      </c>
      <c r="G4" s="36">
        <v>2000</v>
      </c>
      <c r="H4" s="36">
        <v>2885.59</v>
      </c>
      <c r="I4" s="162">
        <v>2.3587222181351515</v>
      </c>
      <c r="J4" s="162">
        <v>1.442795</v>
      </c>
    </row>
    <row r="5" spans="1:10" ht="17.25" customHeight="1">
      <c r="A5" s="111"/>
      <c r="B5" s="55" t="s">
        <v>138</v>
      </c>
      <c r="C5" s="36">
        <v>166838.01</v>
      </c>
      <c r="D5" s="27">
        <v>130000</v>
      </c>
      <c r="E5" s="27">
        <v>130000</v>
      </c>
      <c r="F5" s="27">
        <v>130000</v>
      </c>
      <c r="G5" s="36">
        <v>200000</v>
      </c>
      <c r="H5" s="36">
        <v>263062.12</v>
      </c>
      <c r="I5" s="162">
        <v>1.576751724621985</v>
      </c>
      <c r="J5" s="162">
        <v>1.3153105999999999</v>
      </c>
    </row>
    <row r="6" spans="1:10" ht="17.25" customHeight="1">
      <c r="A6" s="111"/>
      <c r="B6" s="55" t="s">
        <v>188</v>
      </c>
      <c r="C6" s="36">
        <v>15215.89</v>
      </c>
      <c r="D6" s="27"/>
      <c r="E6" s="27"/>
      <c r="F6" s="27"/>
      <c r="G6" s="36">
        <v>55000</v>
      </c>
      <c r="H6" s="36">
        <v>88107.72</v>
      </c>
      <c r="I6" s="162">
        <v>5.790507160606445</v>
      </c>
      <c r="J6" s="162">
        <v>1.6019585454545455</v>
      </c>
    </row>
    <row r="7" spans="1:10" ht="17.25" customHeight="1">
      <c r="A7" s="111"/>
      <c r="B7" s="55" t="s">
        <v>89</v>
      </c>
      <c r="C7" s="36">
        <v>17953.52</v>
      </c>
      <c r="D7" s="27">
        <v>10000</v>
      </c>
      <c r="E7" s="27">
        <v>10000</v>
      </c>
      <c r="F7" s="27">
        <v>10000</v>
      </c>
      <c r="G7" s="36">
        <v>75000</v>
      </c>
      <c r="H7" s="36">
        <v>73794.5</v>
      </c>
      <c r="I7" s="162">
        <v>4.110308173550368</v>
      </c>
      <c r="J7" s="162">
        <v>0.9839266666666666</v>
      </c>
    </row>
    <row r="8" spans="1:10" ht="17.25" customHeight="1">
      <c r="A8" s="111"/>
      <c r="B8" s="55" t="s">
        <v>3</v>
      </c>
      <c r="C8" s="37">
        <v>3627.55</v>
      </c>
      <c r="D8" s="27">
        <v>5000</v>
      </c>
      <c r="E8" s="27">
        <v>5000</v>
      </c>
      <c r="F8" s="27">
        <v>5000</v>
      </c>
      <c r="G8" s="36">
        <v>7500</v>
      </c>
      <c r="H8" s="36">
        <v>23123.37</v>
      </c>
      <c r="I8" s="162">
        <v>6.374376645394274</v>
      </c>
      <c r="J8" s="162">
        <v>3.083116</v>
      </c>
    </row>
    <row r="9" spans="1:10" ht="17.25" customHeight="1">
      <c r="A9" s="111"/>
      <c r="B9" s="55" t="s">
        <v>4</v>
      </c>
      <c r="C9" s="36">
        <v>7174.53</v>
      </c>
      <c r="D9" s="27">
        <v>16000</v>
      </c>
      <c r="E9" s="27">
        <v>16000</v>
      </c>
      <c r="F9" s="27">
        <v>16000</v>
      </c>
      <c r="G9" s="36">
        <v>3000</v>
      </c>
      <c r="H9" s="36">
        <v>1107.78</v>
      </c>
      <c r="I9" s="162">
        <v>0.15440453939143053</v>
      </c>
      <c r="J9" s="162">
        <v>0.36926</v>
      </c>
    </row>
    <row r="10" spans="1:10" s="2" customFormat="1" ht="17.25" customHeight="1">
      <c r="A10" s="112" t="s">
        <v>46</v>
      </c>
      <c r="B10" s="54" t="s">
        <v>5</v>
      </c>
      <c r="C10" s="32">
        <v>976</v>
      </c>
      <c r="D10" s="24">
        <v>1000</v>
      </c>
      <c r="E10" s="24">
        <v>1000</v>
      </c>
      <c r="F10" s="24">
        <v>1000</v>
      </c>
      <c r="G10" s="32">
        <v>1000</v>
      </c>
      <c r="H10" s="32">
        <v>612.36</v>
      </c>
      <c r="I10" s="70">
        <v>0.6274180327868852</v>
      </c>
      <c r="J10" s="70">
        <v>0.61236</v>
      </c>
    </row>
    <row r="11" spans="1:10" s="2" customFormat="1" ht="17.25" customHeight="1">
      <c r="A11" s="112" t="s">
        <v>47</v>
      </c>
      <c r="B11" s="54" t="s">
        <v>6</v>
      </c>
      <c r="C11" s="32">
        <v>2750.88</v>
      </c>
      <c r="D11" s="24">
        <v>3000</v>
      </c>
      <c r="E11" s="24">
        <v>3000</v>
      </c>
      <c r="F11" s="24">
        <v>3000</v>
      </c>
      <c r="G11" s="32">
        <v>3000</v>
      </c>
      <c r="H11" s="32">
        <v>803.88</v>
      </c>
      <c r="I11" s="70">
        <v>0.29222648752399233</v>
      </c>
      <c r="J11" s="70">
        <v>0.26796</v>
      </c>
    </row>
    <row r="12" spans="1:10" s="2" customFormat="1" ht="17.25" customHeight="1">
      <c r="A12" s="112" t="s">
        <v>48</v>
      </c>
      <c r="B12" s="54" t="s">
        <v>7</v>
      </c>
      <c r="C12" s="24">
        <v>31941.32</v>
      </c>
      <c r="D12" s="24">
        <v>34500</v>
      </c>
      <c r="E12" s="24">
        <v>34500</v>
      </c>
      <c r="F12" s="24">
        <v>34500</v>
      </c>
      <c r="G12" s="32">
        <v>34500</v>
      </c>
      <c r="H12" s="32">
        <v>38989.68</v>
      </c>
      <c r="I12" s="70">
        <v>1.2206658960869494</v>
      </c>
      <c r="J12" s="70">
        <v>1.130135652173913</v>
      </c>
    </row>
    <row r="13" spans="1:10" ht="17.25" customHeight="1">
      <c r="A13" s="111"/>
      <c r="B13" s="55" t="s">
        <v>8</v>
      </c>
      <c r="C13" s="36">
        <v>496.31</v>
      </c>
      <c r="D13" s="27">
        <v>500</v>
      </c>
      <c r="E13" s="27">
        <v>500</v>
      </c>
      <c r="F13" s="27">
        <v>500</v>
      </c>
      <c r="G13" s="36">
        <v>500</v>
      </c>
      <c r="H13" s="36">
        <v>454.45</v>
      </c>
      <c r="I13" s="162">
        <v>0.9156575527392153</v>
      </c>
      <c r="J13" s="162">
        <v>0.9088999999999999</v>
      </c>
    </row>
    <row r="14" spans="1:10" ht="17.25" customHeight="1">
      <c r="A14" s="111"/>
      <c r="B14" s="55" t="s">
        <v>10</v>
      </c>
      <c r="C14" s="36">
        <v>31445.01</v>
      </c>
      <c r="D14" s="27">
        <v>34000</v>
      </c>
      <c r="E14" s="27">
        <v>34000</v>
      </c>
      <c r="F14" s="27">
        <v>34000</v>
      </c>
      <c r="G14" s="36">
        <v>34000</v>
      </c>
      <c r="H14" s="36">
        <v>38535.23</v>
      </c>
      <c r="I14" s="162">
        <v>1.2254799728160368</v>
      </c>
      <c r="J14" s="162">
        <v>1.133389117647059</v>
      </c>
    </row>
    <row r="15" spans="1:10" s="2" customFormat="1" ht="17.25" customHeight="1">
      <c r="A15" s="112" t="s">
        <v>49</v>
      </c>
      <c r="B15" s="54" t="s">
        <v>11</v>
      </c>
      <c r="C15" s="24">
        <v>0</v>
      </c>
      <c r="D15" s="24">
        <v>0</v>
      </c>
      <c r="E15" s="24">
        <v>0</v>
      </c>
      <c r="F15" s="24">
        <v>0</v>
      </c>
      <c r="G15" s="32">
        <v>900</v>
      </c>
      <c r="H15" s="32">
        <v>900</v>
      </c>
      <c r="I15" s="70"/>
      <c r="J15" s="70">
        <v>1</v>
      </c>
    </row>
    <row r="16" spans="1:10" s="2" customFormat="1" ht="17.25" customHeight="1">
      <c r="A16" s="112" t="s">
        <v>50</v>
      </c>
      <c r="B16" s="54" t="s">
        <v>12</v>
      </c>
      <c r="C16" s="32"/>
      <c r="D16" s="24"/>
      <c r="E16" s="24"/>
      <c r="F16" s="24"/>
      <c r="G16" s="32"/>
      <c r="H16" s="32"/>
      <c r="I16" s="70">
        <v>0</v>
      </c>
      <c r="J16" s="70">
        <v>0</v>
      </c>
    </row>
    <row r="17" spans="1:10" s="2" customFormat="1" ht="17.25" customHeight="1">
      <c r="A17" s="112" t="s">
        <v>51</v>
      </c>
      <c r="B17" s="54" t="s">
        <v>13</v>
      </c>
      <c r="C17" s="24">
        <v>21812.85</v>
      </c>
      <c r="D17" s="24">
        <v>21500</v>
      </c>
      <c r="E17" s="24">
        <v>21500</v>
      </c>
      <c r="F17" s="24">
        <v>21500</v>
      </c>
      <c r="G17" s="32">
        <v>22968.93</v>
      </c>
      <c r="H17" s="32">
        <v>22562.34</v>
      </c>
      <c r="I17" s="70">
        <v>1.0343600217303104</v>
      </c>
      <c r="J17" s="70">
        <v>0.9822982611728104</v>
      </c>
    </row>
    <row r="18" spans="1:10" s="2" customFormat="1" ht="17.25" customHeight="1">
      <c r="A18" s="112" t="s">
        <v>52</v>
      </c>
      <c r="B18" s="54" t="s">
        <v>14</v>
      </c>
      <c r="C18" s="24">
        <v>253654.65</v>
      </c>
      <c r="D18" s="24">
        <v>232200</v>
      </c>
      <c r="E18" s="24">
        <v>232200</v>
      </c>
      <c r="F18" s="24">
        <v>357200</v>
      </c>
      <c r="G18" s="32">
        <v>318320</v>
      </c>
      <c r="H18" s="32">
        <v>302363.26</v>
      </c>
      <c r="I18" s="70">
        <v>1.1920272701486057</v>
      </c>
      <c r="J18" s="70">
        <v>0.9498720155818045</v>
      </c>
    </row>
    <row r="19" spans="1:10" ht="17.25" customHeight="1">
      <c r="A19" s="111"/>
      <c r="B19" s="55" t="s">
        <v>177</v>
      </c>
      <c r="C19" s="40">
        <v>79901.46</v>
      </c>
      <c r="D19" s="51">
        <v>94200</v>
      </c>
      <c r="E19" s="51">
        <v>94200</v>
      </c>
      <c r="F19" s="51">
        <v>94200</v>
      </c>
      <c r="G19" s="36">
        <v>5500</v>
      </c>
      <c r="H19" s="36">
        <v>7963</v>
      </c>
      <c r="I19" s="162">
        <v>0.0996602565209697</v>
      </c>
      <c r="J19" s="162">
        <v>1.447818181818182</v>
      </c>
    </row>
    <row r="20" spans="1:10" ht="17.25" customHeight="1">
      <c r="A20" s="111"/>
      <c r="B20" s="55" t="s">
        <v>15</v>
      </c>
      <c r="C20" s="36">
        <v>100</v>
      </c>
      <c r="D20" s="27"/>
      <c r="E20" s="27"/>
      <c r="F20" s="27"/>
      <c r="G20" s="36"/>
      <c r="H20" s="36">
        <v>0</v>
      </c>
      <c r="I20" s="162">
        <v>0</v>
      </c>
      <c r="J20" s="162">
        <v>0</v>
      </c>
    </row>
    <row r="21" spans="1:10" ht="17.25" customHeight="1">
      <c r="A21" s="111"/>
      <c r="B21" s="55" t="s">
        <v>100</v>
      </c>
      <c r="C21" s="29"/>
      <c r="D21" s="29"/>
      <c r="E21" s="29"/>
      <c r="F21" s="29"/>
      <c r="G21" s="29">
        <v>1220</v>
      </c>
      <c r="H21" s="29">
        <v>1217.53</v>
      </c>
      <c r="I21" s="162"/>
      <c r="J21" s="162">
        <v>0.9979754098360656</v>
      </c>
    </row>
    <row r="22" spans="1:10" ht="17.25" customHeight="1">
      <c r="A22" s="111"/>
      <c r="B22" s="55" t="s">
        <v>17</v>
      </c>
      <c r="C22" s="36">
        <v>18472.36</v>
      </c>
      <c r="D22" s="27">
        <v>10000</v>
      </c>
      <c r="E22" s="27">
        <v>10000</v>
      </c>
      <c r="F22" s="27">
        <v>10000</v>
      </c>
      <c r="G22" s="36">
        <v>20000</v>
      </c>
      <c r="H22" s="36">
        <v>25330.61</v>
      </c>
      <c r="I22" s="162">
        <v>1.3712709150319722</v>
      </c>
      <c r="J22" s="162">
        <v>1.2665305</v>
      </c>
    </row>
    <row r="23" spans="1:10" ht="17.25" customHeight="1">
      <c r="A23" s="111"/>
      <c r="B23" s="55" t="s">
        <v>80</v>
      </c>
      <c r="C23" s="29"/>
      <c r="D23" s="29"/>
      <c r="E23" s="29"/>
      <c r="F23" s="29"/>
      <c r="G23" s="29">
        <v>1600</v>
      </c>
      <c r="H23" s="29">
        <v>1533.76</v>
      </c>
      <c r="I23" s="162"/>
      <c r="J23" s="162">
        <v>0.9586</v>
      </c>
    </row>
    <row r="24" spans="1:10" ht="17.25" customHeight="1">
      <c r="A24" s="111"/>
      <c r="B24" s="55" t="s">
        <v>134</v>
      </c>
      <c r="C24" s="36"/>
      <c r="D24" s="27">
        <v>10000</v>
      </c>
      <c r="E24" s="27">
        <v>10000</v>
      </c>
      <c r="F24" s="27">
        <v>10000</v>
      </c>
      <c r="G24" s="52"/>
      <c r="H24" s="52"/>
      <c r="I24" s="162"/>
      <c r="J24" s="162">
        <v>0</v>
      </c>
    </row>
    <row r="25" spans="1:10" ht="17.25" customHeight="1">
      <c r="A25" s="111"/>
      <c r="B25" s="55" t="s">
        <v>157</v>
      </c>
      <c r="C25" s="36">
        <v>71339.48</v>
      </c>
      <c r="D25" s="27">
        <v>70000</v>
      </c>
      <c r="E25" s="27">
        <v>70000</v>
      </c>
      <c r="F25" s="27">
        <v>70000</v>
      </c>
      <c r="G25" s="36">
        <v>150000</v>
      </c>
      <c r="H25" s="36">
        <v>123632.36</v>
      </c>
      <c r="I25" s="162">
        <v>1.7330145944433575</v>
      </c>
      <c r="J25" s="162">
        <v>0.8242157333333333</v>
      </c>
    </row>
    <row r="26" spans="1:10" ht="17.25" customHeight="1">
      <c r="A26" s="111"/>
      <c r="B26" s="55" t="s">
        <v>192</v>
      </c>
      <c r="C26" s="36">
        <v>13200</v>
      </c>
      <c r="D26" s="27">
        <v>15000</v>
      </c>
      <c r="E26" s="27">
        <v>15000</v>
      </c>
      <c r="F26" s="27">
        <v>140000</v>
      </c>
      <c r="G26" s="36">
        <v>140000</v>
      </c>
      <c r="H26" s="36">
        <v>142686</v>
      </c>
      <c r="I26" s="162">
        <v>10.809545454545454</v>
      </c>
      <c r="J26" s="162">
        <v>1.0191857142857144</v>
      </c>
    </row>
    <row r="27" spans="1:10" ht="17.25" customHeight="1">
      <c r="A27" s="111"/>
      <c r="B27" s="55" t="s">
        <v>198</v>
      </c>
      <c r="C27" s="36">
        <v>70641.35</v>
      </c>
      <c r="D27" s="27">
        <v>22000</v>
      </c>
      <c r="E27" s="27">
        <v>22000</v>
      </c>
      <c r="F27" s="27">
        <v>22000</v>
      </c>
      <c r="G27" s="36"/>
      <c r="H27" s="36">
        <v>0</v>
      </c>
      <c r="I27" s="162">
        <v>0</v>
      </c>
      <c r="J27" s="162">
        <v>0</v>
      </c>
    </row>
    <row r="28" spans="1:10" ht="17.25" customHeight="1">
      <c r="A28" s="111"/>
      <c r="B28" s="55" t="s">
        <v>168</v>
      </c>
      <c r="C28" s="36"/>
      <c r="D28" s="27">
        <v>11000</v>
      </c>
      <c r="E28" s="27">
        <v>11000</v>
      </c>
      <c r="F28" s="27">
        <v>11000</v>
      </c>
      <c r="G28" s="36"/>
      <c r="H28" s="36"/>
      <c r="I28" s="162"/>
      <c r="J28" s="162"/>
    </row>
    <row r="29" spans="1:10" s="2" customFormat="1" ht="17.25" customHeight="1">
      <c r="A29" s="112" t="s">
        <v>53</v>
      </c>
      <c r="B29" s="54" t="s">
        <v>20</v>
      </c>
      <c r="C29" s="32">
        <v>12553.98</v>
      </c>
      <c r="D29" s="31">
        <v>13000</v>
      </c>
      <c r="E29" s="31">
        <v>13000</v>
      </c>
      <c r="F29" s="31">
        <v>13000</v>
      </c>
      <c r="G29" s="31">
        <v>13000</v>
      </c>
      <c r="H29" s="31">
        <v>4974.98</v>
      </c>
      <c r="I29" s="70">
        <v>0.3962870739000699</v>
      </c>
      <c r="J29" s="70">
        <v>0.3826907692307692</v>
      </c>
    </row>
    <row r="30" spans="1:10" s="2" customFormat="1" ht="17.25" customHeight="1">
      <c r="A30" s="112" t="s">
        <v>54</v>
      </c>
      <c r="B30" s="54" t="s">
        <v>86</v>
      </c>
      <c r="C30" s="32">
        <v>222</v>
      </c>
      <c r="D30" s="24">
        <v>500</v>
      </c>
      <c r="E30" s="24">
        <v>500</v>
      </c>
      <c r="F30" s="24">
        <v>500</v>
      </c>
      <c r="G30" s="32">
        <v>0</v>
      </c>
      <c r="H30" s="32">
        <v>0</v>
      </c>
      <c r="I30" s="70">
        <v>0</v>
      </c>
      <c r="J30" s="70">
        <v>0</v>
      </c>
    </row>
    <row r="31" spans="1:10" s="2" customFormat="1" ht="17.25" customHeight="1">
      <c r="A31" s="112" t="s">
        <v>55</v>
      </c>
      <c r="B31" s="54" t="s">
        <v>21</v>
      </c>
      <c r="C31" s="24">
        <v>19728</v>
      </c>
      <c r="D31" s="24">
        <v>17920</v>
      </c>
      <c r="E31" s="24">
        <v>17920</v>
      </c>
      <c r="F31" s="24">
        <v>17920</v>
      </c>
      <c r="G31" s="32">
        <v>149510.72</v>
      </c>
      <c r="H31" s="32">
        <v>93231.72</v>
      </c>
      <c r="I31" s="70">
        <v>4.725857664233577</v>
      </c>
      <c r="J31" s="70">
        <v>0.6235788310028872</v>
      </c>
    </row>
    <row r="32" spans="1:10" ht="17.25" customHeight="1">
      <c r="A32" s="111"/>
      <c r="B32" s="55" t="s">
        <v>23</v>
      </c>
      <c r="C32" s="36">
        <v>8960</v>
      </c>
      <c r="D32" s="27">
        <v>8000</v>
      </c>
      <c r="E32" s="27">
        <v>8000</v>
      </c>
      <c r="F32" s="27">
        <v>8000</v>
      </c>
      <c r="G32" s="36">
        <v>6110.72</v>
      </c>
      <c r="H32" s="36">
        <v>6110.72</v>
      </c>
      <c r="I32" s="162">
        <v>0.682</v>
      </c>
      <c r="J32" s="162">
        <v>1</v>
      </c>
    </row>
    <row r="33" spans="1:10" ht="17.25" customHeight="1">
      <c r="A33" s="111"/>
      <c r="B33" s="55" t="s">
        <v>25</v>
      </c>
      <c r="C33" s="36"/>
      <c r="D33" s="27">
        <v>5000</v>
      </c>
      <c r="E33" s="27">
        <v>5000</v>
      </c>
      <c r="F33" s="27">
        <v>5000</v>
      </c>
      <c r="G33" s="36">
        <v>17000</v>
      </c>
      <c r="H33" s="36">
        <v>2387.5</v>
      </c>
      <c r="I33" s="162"/>
      <c r="J33" s="162">
        <v>0.14044117647058824</v>
      </c>
    </row>
    <row r="34" spans="1:10" ht="17.25" customHeight="1">
      <c r="A34" s="111"/>
      <c r="B34" s="55" t="s">
        <v>90</v>
      </c>
      <c r="C34" s="36">
        <v>750</v>
      </c>
      <c r="D34" s="27"/>
      <c r="E34" s="27"/>
      <c r="F34" s="27"/>
      <c r="G34" s="36">
        <v>0</v>
      </c>
      <c r="H34" s="36">
        <v>0</v>
      </c>
      <c r="I34" s="162">
        <v>0</v>
      </c>
      <c r="J34" s="162">
        <v>0</v>
      </c>
    </row>
    <row r="35" spans="1:10" ht="17.25" customHeight="1">
      <c r="A35" s="111"/>
      <c r="B35" s="55" t="s">
        <v>91</v>
      </c>
      <c r="C35" s="36">
        <v>350</v>
      </c>
      <c r="D35" s="27">
        <v>500</v>
      </c>
      <c r="E35" s="27">
        <v>500</v>
      </c>
      <c r="F35" s="27">
        <v>500</v>
      </c>
      <c r="G35" s="36">
        <v>0</v>
      </c>
      <c r="H35" s="36">
        <v>0</v>
      </c>
      <c r="I35" s="162">
        <v>0</v>
      </c>
      <c r="J35" s="162">
        <v>0</v>
      </c>
    </row>
    <row r="36" spans="1:10" ht="17.25" customHeight="1">
      <c r="A36" s="111"/>
      <c r="B36" s="55" t="s">
        <v>96</v>
      </c>
      <c r="C36" s="36"/>
      <c r="D36" s="27">
        <v>3000</v>
      </c>
      <c r="E36" s="27">
        <v>3000</v>
      </c>
      <c r="F36" s="27">
        <v>3000</v>
      </c>
      <c r="G36" s="36">
        <v>31000</v>
      </c>
      <c r="H36" s="36">
        <v>30947.5</v>
      </c>
      <c r="I36" s="162"/>
      <c r="J36" s="162">
        <v>0.9983064516129032</v>
      </c>
    </row>
    <row r="37" spans="1:10" ht="17.25" customHeight="1">
      <c r="A37" s="111"/>
      <c r="B37" s="55" t="s">
        <v>88</v>
      </c>
      <c r="C37" s="36">
        <v>4370</v>
      </c>
      <c r="D37" s="27"/>
      <c r="E37" s="27"/>
      <c r="F37" s="27"/>
      <c r="G37" s="36">
        <v>9000</v>
      </c>
      <c r="H37" s="36">
        <v>1850</v>
      </c>
      <c r="I37" s="162">
        <v>0.4233409610983982</v>
      </c>
      <c r="J37" s="162">
        <v>0.20555555555555555</v>
      </c>
    </row>
    <row r="38" spans="1:10" ht="17.25" customHeight="1">
      <c r="A38" s="111"/>
      <c r="B38" s="55" t="s">
        <v>27</v>
      </c>
      <c r="C38" s="29">
        <v>4000</v>
      </c>
      <c r="D38" s="29"/>
      <c r="E38" s="29"/>
      <c r="F38" s="29"/>
      <c r="G38" s="29">
        <v>300</v>
      </c>
      <c r="H38" s="29">
        <v>300</v>
      </c>
      <c r="I38" s="162">
        <v>0.075</v>
      </c>
      <c r="J38" s="162">
        <v>1</v>
      </c>
    </row>
    <row r="39" spans="1:10" ht="17.25" customHeight="1">
      <c r="A39" s="111"/>
      <c r="B39" s="55" t="s">
        <v>158</v>
      </c>
      <c r="C39" s="36">
        <v>1298</v>
      </c>
      <c r="D39" s="27">
        <v>1420</v>
      </c>
      <c r="E39" s="27">
        <v>1420</v>
      </c>
      <c r="F39" s="27">
        <v>1420</v>
      </c>
      <c r="G39" s="36">
        <v>6100</v>
      </c>
      <c r="H39" s="36">
        <v>8636</v>
      </c>
      <c r="I39" s="162">
        <v>6.6533127889060095</v>
      </c>
      <c r="J39" s="162">
        <v>1.4157377049180329</v>
      </c>
    </row>
    <row r="40" spans="1:10" ht="17.25" customHeight="1">
      <c r="A40" s="111"/>
      <c r="B40" s="55" t="s">
        <v>193</v>
      </c>
      <c r="C40" s="36"/>
      <c r="D40" s="27"/>
      <c r="E40" s="27"/>
      <c r="F40" s="27"/>
      <c r="G40" s="36">
        <v>80000</v>
      </c>
      <c r="H40" s="36">
        <v>43000</v>
      </c>
      <c r="I40" s="162"/>
      <c r="J40" s="162">
        <v>0.5375</v>
      </c>
    </row>
    <row r="41" spans="1:10" s="2" customFormat="1" ht="17.25" customHeight="1">
      <c r="A41" s="112" t="s">
        <v>56</v>
      </c>
      <c r="B41" s="54" t="s">
        <v>28</v>
      </c>
      <c r="C41" s="32">
        <v>1363434.81</v>
      </c>
      <c r="D41" s="24">
        <v>1325000</v>
      </c>
      <c r="E41" s="24">
        <v>1325000</v>
      </c>
      <c r="F41" s="24">
        <v>1325000</v>
      </c>
      <c r="G41" s="32">
        <v>1125000</v>
      </c>
      <c r="H41" s="32">
        <v>1140580.41</v>
      </c>
      <c r="I41" s="70">
        <v>0.8365492810030278</v>
      </c>
      <c r="J41" s="70">
        <v>1.0138492533333332</v>
      </c>
    </row>
    <row r="42" spans="1:10" s="2" customFormat="1" ht="17.25" customHeight="1">
      <c r="A42" s="112" t="s">
        <v>57</v>
      </c>
      <c r="B42" s="54" t="s">
        <v>29</v>
      </c>
      <c r="C42" s="32">
        <v>1342.41</v>
      </c>
      <c r="D42" s="24">
        <v>4500</v>
      </c>
      <c r="E42" s="24">
        <v>4500</v>
      </c>
      <c r="F42" s="24">
        <v>4500</v>
      </c>
      <c r="G42" s="32">
        <v>4500</v>
      </c>
      <c r="H42" s="32">
        <v>854.48</v>
      </c>
      <c r="I42" s="70">
        <v>0.6365268435127867</v>
      </c>
      <c r="J42" s="70">
        <v>0.18988444444444444</v>
      </c>
    </row>
    <row r="43" spans="1:10" s="2" customFormat="1" ht="17.25" customHeight="1">
      <c r="A43" s="112" t="s">
        <v>58</v>
      </c>
      <c r="B43" s="54" t="s">
        <v>30</v>
      </c>
      <c r="C43" s="32">
        <v>23284.4</v>
      </c>
      <c r="D43" s="24">
        <v>36000</v>
      </c>
      <c r="E43" s="24">
        <v>36000</v>
      </c>
      <c r="F43" s="24">
        <v>34200</v>
      </c>
      <c r="G43" s="32">
        <v>30000</v>
      </c>
      <c r="H43" s="32">
        <v>29591</v>
      </c>
      <c r="I43" s="70">
        <v>1.2708508701104602</v>
      </c>
      <c r="J43" s="70">
        <v>0.9863666666666666</v>
      </c>
    </row>
    <row r="44" spans="1:10" s="2" customFormat="1" ht="17.25" customHeight="1">
      <c r="A44" s="112" t="s">
        <v>59</v>
      </c>
      <c r="B44" s="54" t="s">
        <v>31</v>
      </c>
      <c r="C44" s="31">
        <v>1438</v>
      </c>
      <c r="D44" s="24">
        <v>0</v>
      </c>
      <c r="E44" s="24">
        <v>0</v>
      </c>
      <c r="F44" s="24">
        <v>0</v>
      </c>
      <c r="G44" s="32">
        <v>500</v>
      </c>
      <c r="H44" s="32">
        <v>399.54</v>
      </c>
      <c r="I44" s="70">
        <v>0.2778442280945758</v>
      </c>
      <c r="J44" s="70">
        <v>0.79908</v>
      </c>
    </row>
    <row r="45" spans="1:10" s="2" customFormat="1" ht="17.25" customHeight="1">
      <c r="A45" s="112" t="s">
        <v>60</v>
      </c>
      <c r="B45" s="54" t="s">
        <v>32</v>
      </c>
      <c r="C45" s="32">
        <v>38458.78</v>
      </c>
      <c r="D45" s="31">
        <v>37000</v>
      </c>
      <c r="E45" s="31">
        <v>37000</v>
      </c>
      <c r="F45" s="31">
        <v>37000</v>
      </c>
      <c r="G45" s="31">
        <v>37000</v>
      </c>
      <c r="H45" s="31">
        <v>35512.46</v>
      </c>
      <c r="I45" s="70">
        <v>0.9233901855441072</v>
      </c>
      <c r="J45" s="70">
        <v>0.9597962162162162</v>
      </c>
    </row>
    <row r="46" spans="1:10" s="2" customFormat="1" ht="17.25" customHeight="1">
      <c r="A46" s="112" t="s">
        <v>61</v>
      </c>
      <c r="B46" s="54" t="s">
        <v>33</v>
      </c>
      <c r="C46" s="24">
        <v>53672.08</v>
      </c>
      <c r="D46" s="24">
        <v>52550</v>
      </c>
      <c r="E46" s="24">
        <v>52550</v>
      </c>
      <c r="F46" s="24">
        <v>52550</v>
      </c>
      <c r="G46" s="32">
        <v>52320</v>
      </c>
      <c r="H46" s="32">
        <v>52288.09</v>
      </c>
      <c r="I46" s="70">
        <v>0.9742139674855157</v>
      </c>
      <c r="J46" s="70">
        <v>0.9993900993883791</v>
      </c>
    </row>
    <row r="47" spans="1:10" ht="17.25" customHeight="1">
      <c r="A47" s="111"/>
      <c r="B47" s="55" t="s">
        <v>148</v>
      </c>
      <c r="C47" s="36">
        <v>510</v>
      </c>
      <c r="D47" s="27">
        <v>510</v>
      </c>
      <c r="E47" s="27">
        <v>510</v>
      </c>
      <c r="F47" s="27">
        <v>510</v>
      </c>
      <c r="G47" s="36">
        <v>510</v>
      </c>
      <c r="H47" s="36">
        <v>510</v>
      </c>
      <c r="I47" s="162">
        <v>1</v>
      </c>
      <c r="J47" s="162">
        <v>1</v>
      </c>
    </row>
    <row r="48" spans="1:10" ht="17.25" customHeight="1">
      <c r="A48" s="111"/>
      <c r="B48" s="55" t="s">
        <v>101</v>
      </c>
      <c r="C48" s="36">
        <v>820</v>
      </c>
      <c r="D48" s="27">
        <v>820</v>
      </c>
      <c r="E48" s="27">
        <v>820</v>
      </c>
      <c r="F48" s="27">
        <v>820</v>
      </c>
      <c r="G48" s="36">
        <v>590</v>
      </c>
      <c r="H48" s="36">
        <v>590</v>
      </c>
      <c r="I48" s="162">
        <v>0.7195121951219512</v>
      </c>
      <c r="J48" s="162">
        <v>1</v>
      </c>
    </row>
    <row r="49" spans="1:10" ht="17.25" customHeight="1">
      <c r="A49" s="111"/>
      <c r="B49" s="55" t="s">
        <v>133</v>
      </c>
      <c r="C49" s="36">
        <v>1155</v>
      </c>
      <c r="D49" s="27">
        <v>1155</v>
      </c>
      <c r="E49" s="27">
        <v>1155</v>
      </c>
      <c r="F49" s="27">
        <v>1155</v>
      </c>
      <c r="G49" s="36">
        <v>1155</v>
      </c>
      <c r="H49" s="36">
        <v>1155</v>
      </c>
      <c r="I49" s="162">
        <v>1</v>
      </c>
      <c r="J49" s="162">
        <v>1</v>
      </c>
    </row>
    <row r="50" spans="1:10" ht="17.25" customHeight="1">
      <c r="A50" s="111"/>
      <c r="B50" s="55" t="s">
        <v>102</v>
      </c>
      <c r="C50" s="36">
        <v>1000</v>
      </c>
      <c r="D50" s="27"/>
      <c r="E50" s="27"/>
      <c r="F50" s="27"/>
      <c r="G50" s="36"/>
      <c r="H50" s="36">
        <v>0</v>
      </c>
      <c r="I50" s="162">
        <v>0</v>
      </c>
      <c r="J50" s="162"/>
    </row>
    <row r="51" spans="1:10" ht="17.25" customHeight="1">
      <c r="A51" s="111"/>
      <c r="B51" s="55" t="s">
        <v>166</v>
      </c>
      <c r="C51" s="36">
        <v>1622.08</v>
      </c>
      <c r="D51" s="27">
        <v>1500</v>
      </c>
      <c r="E51" s="27">
        <v>1500</v>
      </c>
      <c r="F51" s="27">
        <v>1500</v>
      </c>
      <c r="G51" s="36">
        <v>1500</v>
      </c>
      <c r="H51" s="36">
        <v>1468.09</v>
      </c>
      <c r="I51" s="162">
        <v>0.905066334582758</v>
      </c>
      <c r="J51" s="162">
        <v>0.9787266666666666</v>
      </c>
    </row>
    <row r="52" spans="1:10" ht="17.25" customHeight="1">
      <c r="A52" s="111"/>
      <c r="B52" s="55" t="s">
        <v>103</v>
      </c>
      <c r="C52" s="36">
        <v>48565</v>
      </c>
      <c r="D52" s="27">
        <v>48565</v>
      </c>
      <c r="E52" s="27">
        <v>48565</v>
      </c>
      <c r="F52" s="27">
        <v>48565</v>
      </c>
      <c r="G52" s="36">
        <v>48565</v>
      </c>
      <c r="H52" s="36">
        <v>48565</v>
      </c>
      <c r="I52" s="162">
        <v>1</v>
      </c>
      <c r="J52" s="162">
        <v>1</v>
      </c>
    </row>
    <row r="53" spans="1:10" s="2" customFormat="1" ht="17.25" customHeight="1">
      <c r="A53" s="112" t="s">
        <v>62</v>
      </c>
      <c r="B53" s="54" t="s">
        <v>34</v>
      </c>
      <c r="C53" s="31">
        <v>3153.7</v>
      </c>
      <c r="D53" s="31">
        <v>2500</v>
      </c>
      <c r="E53" s="31">
        <v>2500</v>
      </c>
      <c r="F53" s="31">
        <v>2500</v>
      </c>
      <c r="G53" s="31">
        <v>2500</v>
      </c>
      <c r="H53" s="31">
        <v>830.52</v>
      </c>
      <c r="I53" s="70">
        <v>0.2633478136791705</v>
      </c>
      <c r="J53" s="70">
        <v>0.332208</v>
      </c>
    </row>
    <row r="54" spans="1:10" s="2" customFormat="1" ht="17.25" customHeight="1">
      <c r="A54" s="112" t="s">
        <v>63</v>
      </c>
      <c r="B54" s="54" t="s">
        <v>35</v>
      </c>
      <c r="C54" s="32"/>
      <c r="D54" s="31">
        <v>1500</v>
      </c>
      <c r="E54" s="31">
        <v>1500</v>
      </c>
      <c r="F54" s="31">
        <v>1500</v>
      </c>
      <c r="G54" s="31">
        <v>10000</v>
      </c>
      <c r="H54" s="31">
        <v>12748</v>
      </c>
      <c r="I54" s="70"/>
      <c r="J54" s="70">
        <v>1.2748</v>
      </c>
    </row>
    <row r="55" spans="1:10" s="2" customFormat="1" ht="17.25" customHeight="1">
      <c r="A55" s="112" t="s">
        <v>64</v>
      </c>
      <c r="B55" s="54" t="s">
        <v>131</v>
      </c>
      <c r="C55" s="32"/>
      <c r="D55" s="24"/>
      <c r="E55" s="24"/>
      <c r="F55" s="24"/>
      <c r="G55" s="32">
        <v>30550</v>
      </c>
      <c r="H55" s="32">
        <v>32375.98</v>
      </c>
      <c r="I55" s="70"/>
      <c r="J55" s="70">
        <v>1.0597702127659574</v>
      </c>
    </row>
    <row r="56" spans="1:10" s="2" customFormat="1" ht="17.25" customHeight="1">
      <c r="A56" s="112" t="s">
        <v>65</v>
      </c>
      <c r="B56" s="54" t="s">
        <v>36</v>
      </c>
      <c r="C56" s="43">
        <v>891290.18</v>
      </c>
      <c r="D56" s="31">
        <v>1060000</v>
      </c>
      <c r="E56" s="31">
        <v>1060000</v>
      </c>
      <c r="F56" s="31">
        <v>1002500</v>
      </c>
      <c r="G56" s="31">
        <v>880000</v>
      </c>
      <c r="H56" s="31">
        <v>857159.9</v>
      </c>
      <c r="I56" s="70">
        <v>0.9617068820392478</v>
      </c>
      <c r="J56" s="70">
        <v>0.9740453409090909</v>
      </c>
    </row>
    <row r="57" spans="1:10" s="2" customFormat="1" ht="17.25" customHeight="1">
      <c r="A57" s="112" t="s">
        <v>66</v>
      </c>
      <c r="B57" s="54" t="s">
        <v>83</v>
      </c>
      <c r="C57" s="43">
        <v>115214.86</v>
      </c>
      <c r="D57" s="31">
        <v>128000</v>
      </c>
      <c r="E57" s="31">
        <v>128000</v>
      </c>
      <c r="F57" s="31">
        <v>118600</v>
      </c>
      <c r="G57" s="31">
        <v>114400</v>
      </c>
      <c r="H57" s="31">
        <v>111070.14</v>
      </c>
      <c r="I57" s="70">
        <v>0.9640261681522678</v>
      </c>
      <c r="J57" s="70">
        <v>0.9708928321678322</v>
      </c>
    </row>
    <row r="58" spans="1:10" s="2" customFormat="1" ht="17.25" customHeight="1">
      <c r="A58" s="112" t="s">
        <v>67</v>
      </c>
      <c r="B58" s="54" t="s">
        <v>136</v>
      </c>
      <c r="C58" s="32">
        <v>6928.76</v>
      </c>
      <c r="D58" s="24">
        <v>1500</v>
      </c>
      <c r="E58" s="24">
        <v>1500</v>
      </c>
      <c r="F58" s="24">
        <v>1500</v>
      </c>
      <c r="G58" s="32">
        <v>0</v>
      </c>
      <c r="H58" s="32">
        <v>0</v>
      </c>
      <c r="I58" s="70">
        <v>0</v>
      </c>
      <c r="J58" s="70">
        <v>0</v>
      </c>
    </row>
    <row r="59" spans="1:10" s="2" customFormat="1" ht="17.25" customHeight="1">
      <c r="A59" s="112" t="s">
        <v>68</v>
      </c>
      <c r="B59" s="54" t="s">
        <v>37</v>
      </c>
      <c r="C59" s="24">
        <v>11700</v>
      </c>
      <c r="D59" s="24">
        <v>43500</v>
      </c>
      <c r="E59" s="24">
        <v>43500</v>
      </c>
      <c r="F59" s="24">
        <v>38800</v>
      </c>
      <c r="G59" s="32">
        <v>35800</v>
      </c>
      <c r="H59" s="32">
        <v>35590</v>
      </c>
      <c r="I59" s="70">
        <v>3.0418803418803417</v>
      </c>
      <c r="J59" s="70">
        <v>0.9941340782122905</v>
      </c>
    </row>
    <row r="60" spans="1:10" ht="17.25" customHeight="1">
      <c r="A60" s="111"/>
      <c r="B60" s="55" t="s">
        <v>179</v>
      </c>
      <c r="C60" s="36"/>
      <c r="D60" s="27">
        <v>4800</v>
      </c>
      <c r="E60" s="27">
        <v>4800</v>
      </c>
      <c r="F60" s="27">
        <v>4200</v>
      </c>
      <c r="G60" s="36">
        <v>4200</v>
      </c>
      <c r="H60" s="36">
        <v>3990</v>
      </c>
      <c r="I60" s="70"/>
      <c r="J60" s="70">
        <v>0.95</v>
      </c>
    </row>
    <row r="61" spans="1:10" ht="17.25" customHeight="1">
      <c r="A61" s="111"/>
      <c r="B61" s="55" t="s">
        <v>95</v>
      </c>
      <c r="C61" s="36">
        <v>10500</v>
      </c>
      <c r="D61" s="27">
        <v>20000</v>
      </c>
      <c r="E61" s="27">
        <v>20000</v>
      </c>
      <c r="F61" s="27">
        <v>16500</v>
      </c>
      <c r="G61" s="36">
        <v>16000</v>
      </c>
      <c r="H61" s="36">
        <v>16000</v>
      </c>
      <c r="I61" s="70">
        <v>1.5238095238095237</v>
      </c>
      <c r="J61" s="70">
        <v>1</v>
      </c>
    </row>
    <row r="62" spans="1:10" ht="17.25" customHeight="1">
      <c r="A62" s="111"/>
      <c r="B62" s="55" t="s">
        <v>180</v>
      </c>
      <c r="C62" s="36"/>
      <c r="D62" s="36">
        <v>16000</v>
      </c>
      <c r="E62" s="27">
        <v>16000</v>
      </c>
      <c r="F62" s="27">
        <v>16000</v>
      </c>
      <c r="G62" s="36">
        <v>13500</v>
      </c>
      <c r="H62" s="36">
        <v>13500</v>
      </c>
      <c r="I62" s="70"/>
      <c r="J62" s="70">
        <v>1</v>
      </c>
    </row>
    <row r="63" spans="1:10" ht="17.25" customHeight="1">
      <c r="A63" s="111"/>
      <c r="B63" s="55" t="s">
        <v>181</v>
      </c>
      <c r="C63" s="36"/>
      <c r="D63" s="36">
        <v>1500</v>
      </c>
      <c r="E63" s="27">
        <v>1500</v>
      </c>
      <c r="F63" s="27">
        <v>1500</v>
      </c>
      <c r="G63" s="36">
        <v>1500</v>
      </c>
      <c r="H63" s="36">
        <v>1500</v>
      </c>
      <c r="I63" s="70"/>
      <c r="J63" s="70">
        <v>1</v>
      </c>
    </row>
    <row r="64" spans="1:10" ht="17.25" customHeight="1">
      <c r="A64" s="111"/>
      <c r="B64" s="55" t="s">
        <v>182</v>
      </c>
      <c r="C64" s="36">
        <v>1200</v>
      </c>
      <c r="D64" s="27">
        <v>1200</v>
      </c>
      <c r="E64" s="27">
        <v>1200</v>
      </c>
      <c r="F64" s="27">
        <v>600</v>
      </c>
      <c r="G64" s="36">
        <v>600</v>
      </c>
      <c r="H64" s="36">
        <v>600</v>
      </c>
      <c r="I64" s="70">
        <v>0.5</v>
      </c>
      <c r="J64" s="70">
        <v>1</v>
      </c>
    </row>
    <row r="65" spans="1:10" s="2" customFormat="1" ht="17.25" customHeight="1">
      <c r="A65" s="112" t="s">
        <v>69</v>
      </c>
      <c r="B65" s="54" t="s">
        <v>214</v>
      </c>
      <c r="C65" s="32"/>
      <c r="D65" s="24"/>
      <c r="E65" s="24"/>
      <c r="F65" s="24"/>
      <c r="G65" s="32"/>
      <c r="H65" s="32">
        <v>132342</v>
      </c>
      <c r="I65" s="70"/>
      <c r="J65" s="70"/>
    </row>
    <row r="66" spans="1:10" s="2" customFormat="1" ht="17.25" customHeight="1">
      <c r="A66" s="112" t="s">
        <v>70</v>
      </c>
      <c r="B66" s="54" t="s">
        <v>38</v>
      </c>
      <c r="C66" s="32">
        <v>23258.57</v>
      </c>
      <c r="D66" s="24">
        <v>117000</v>
      </c>
      <c r="E66" s="24">
        <v>117000</v>
      </c>
      <c r="F66" s="24">
        <v>117000</v>
      </c>
      <c r="G66" s="32">
        <v>113500</v>
      </c>
      <c r="H66" s="32">
        <v>86590.02</v>
      </c>
      <c r="I66" s="70">
        <v>3.722929655606514</v>
      </c>
      <c r="J66" s="70">
        <v>0.7629076651982379</v>
      </c>
    </row>
    <row r="67" spans="1:10" s="2" customFormat="1" ht="17.25" customHeight="1">
      <c r="A67" s="112" t="s">
        <v>71</v>
      </c>
      <c r="B67" s="54" t="s">
        <v>39</v>
      </c>
      <c r="C67" s="32">
        <v>363.41</v>
      </c>
      <c r="D67" s="24">
        <v>200</v>
      </c>
      <c r="E67" s="24">
        <v>200</v>
      </c>
      <c r="F67" s="24">
        <v>200</v>
      </c>
      <c r="G67" s="32">
        <v>500</v>
      </c>
      <c r="H67" s="32">
        <v>0</v>
      </c>
      <c r="I67" s="70">
        <v>0</v>
      </c>
      <c r="J67" s="70">
        <v>0</v>
      </c>
    </row>
    <row r="68" spans="1:10" s="2" customFormat="1" ht="17.25" customHeight="1">
      <c r="A68" s="112" t="s">
        <v>72</v>
      </c>
      <c r="B68" s="54" t="s">
        <v>84</v>
      </c>
      <c r="C68" s="31"/>
      <c r="D68" s="31"/>
      <c r="E68" s="31"/>
      <c r="F68" s="31"/>
      <c r="G68" s="31">
        <v>32000</v>
      </c>
      <c r="H68" s="31">
        <v>31834.96</v>
      </c>
      <c r="I68" s="70"/>
      <c r="J68" s="70">
        <v>0.9948425</v>
      </c>
    </row>
    <row r="69" spans="1:10" s="2" customFormat="1" ht="17.25" customHeight="1">
      <c r="A69" s="112" t="s">
        <v>73</v>
      </c>
      <c r="B69" s="54" t="s">
        <v>82</v>
      </c>
      <c r="C69" s="31">
        <v>216012.61</v>
      </c>
      <c r="D69" s="31">
        <v>229070.00000000006</v>
      </c>
      <c r="E69" s="31">
        <v>229070.00000000006</v>
      </c>
      <c r="F69" s="31">
        <v>229070.00000000006</v>
      </c>
      <c r="G69" s="31">
        <v>217300</v>
      </c>
      <c r="H69" s="31">
        <v>204441</v>
      </c>
      <c r="I69" s="70">
        <v>0.9464308588281027</v>
      </c>
      <c r="J69" s="70">
        <v>0.9408237459733088</v>
      </c>
    </row>
    <row r="70" spans="1:10" ht="17.25" customHeight="1">
      <c r="A70" s="124" t="s">
        <v>42</v>
      </c>
      <c r="B70" s="125"/>
      <c r="C70" s="44">
        <v>3305225.119999999</v>
      </c>
      <c r="D70" s="44">
        <v>3524940</v>
      </c>
      <c r="E70" s="44">
        <v>3524940</v>
      </c>
      <c r="F70" s="44">
        <v>3576540</v>
      </c>
      <c r="G70" s="44">
        <v>3571569.65</v>
      </c>
      <c r="H70" s="44">
        <v>3680727.8</v>
      </c>
      <c r="I70" s="65">
        <v>1.1136088061680958</v>
      </c>
      <c r="J70" s="65">
        <v>1.0305630746974233</v>
      </c>
    </row>
    <row r="71" spans="1:10" ht="17.25" customHeight="1">
      <c r="A71" s="124" t="s">
        <v>43</v>
      </c>
      <c r="B71" s="125"/>
      <c r="C71" s="44">
        <v>2910601.8900000006</v>
      </c>
      <c r="D71" s="44">
        <v>3203530</v>
      </c>
      <c r="E71" s="44">
        <v>3203530</v>
      </c>
      <c r="F71" s="44">
        <v>3203530</v>
      </c>
      <c r="G71" s="44">
        <v>3542060</v>
      </c>
      <c r="H71" s="44">
        <v>3603527.6300000004</v>
      </c>
      <c r="I71" s="65">
        <v>1.2380695698648088</v>
      </c>
      <c r="J71" s="65">
        <v>1.0173536388429334</v>
      </c>
    </row>
    <row r="72" spans="1:10" ht="17.25" customHeight="1">
      <c r="A72" s="123" t="s">
        <v>44</v>
      </c>
      <c r="B72" s="123"/>
      <c r="C72" s="68">
        <v>-394623.2299999986</v>
      </c>
      <c r="D72" s="68">
        <v>-321410</v>
      </c>
      <c r="E72" s="68">
        <v>-321410</v>
      </c>
      <c r="F72" s="68">
        <v>-373010</v>
      </c>
      <c r="G72" s="68">
        <v>-29509.649999999907</v>
      </c>
      <c r="H72" s="68">
        <v>-77200.16999999946</v>
      </c>
      <c r="I72" s="69"/>
      <c r="J72" s="69"/>
    </row>
    <row r="73" spans="1:10" ht="31.5" customHeight="1">
      <c r="A73" s="113"/>
      <c r="B73" s="113"/>
      <c r="C73" s="63"/>
      <c r="D73" s="63"/>
      <c r="E73" s="63"/>
      <c r="F73" s="63"/>
      <c r="G73" s="63"/>
      <c r="H73" s="63"/>
      <c r="I73" s="89"/>
      <c r="J73" s="89"/>
    </row>
    <row r="74" spans="1:10" ht="30.75" customHeight="1">
      <c r="A74" s="136" t="s">
        <v>206</v>
      </c>
      <c r="B74" s="148"/>
      <c r="C74" s="128" t="s">
        <v>184</v>
      </c>
      <c r="D74" s="128" t="s">
        <v>185</v>
      </c>
      <c r="E74" s="128" t="s">
        <v>190</v>
      </c>
      <c r="F74" s="128" t="s">
        <v>191</v>
      </c>
      <c r="G74" s="128" t="s">
        <v>212</v>
      </c>
      <c r="H74" s="128" t="s">
        <v>196</v>
      </c>
      <c r="I74" s="130" t="s">
        <v>207</v>
      </c>
      <c r="J74" s="131" t="s">
        <v>208</v>
      </c>
    </row>
    <row r="75" spans="1:10" ht="30.75" customHeight="1">
      <c r="A75" s="149"/>
      <c r="B75" s="150"/>
      <c r="C75" s="132"/>
      <c r="D75" s="132"/>
      <c r="E75" s="132"/>
      <c r="F75" s="132"/>
      <c r="G75" s="132"/>
      <c r="H75" s="132"/>
      <c r="I75" s="134"/>
      <c r="J75" s="135"/>
    </row>
    <row r="76" spans="1:10" ht="17.25" customHeight="1">
      <c r="A76" s="163" t="s">
        <v>45</v>
      </c>
      <c r="B76" s="104" t="s">
        <v>129</v>
      </c>
      <c r="C76" s="102">
        <v>780616.87</v>
      </c>
      <c r="D76" s="60">
        <v>910000</v>
      </c>
      <c r="E76" s="60">
        <v>910000</v>
      </c>
      <c r="F76" s="60">
        <v>910000</v>
      </c>
      <c r="G76" s="60">
        <v>837000</v>
      </c>
      <c r="H76" s="102">
        <v>833193.17</v>
      </c>
      <c r="I76" s="103">
        <v>1.0673522466917735</v>
      </c>
      <c r="J76" s="103">
        <v>0.995451816009558</v>
      </c>
    </row>
    <row r="77" spans="1:10" ht="17.25" customHeight="1">
      <c r="A77" s="163" t="s">
        <v>46</v>
      </c>
      <c r="B77" s="54" t="s">
        <v>132</v>
      </c>
      <c r="C77" s="24">
        <v>425576.84</v>
      </c>
      <c r="D77" s="24"/>
      <c r="E77" s="24"/>
      <c r="F77" s="24"/>
      <c r="G77" s="24">
        <v>380000</v>
      </c>
      <c r="H77" s="32">
        <v>388998.62</v>
      </c>
      <c r="I77" s="25">
        <v>0.9140502570581612</v>
      </c>
      <c r="J77" s="25">
        <v>1.0236805789473684</v>
      </c>
    </row>
    <row r="78" spans="1:10" ht="17.25" customHeight="1">
      <c r="A78" s="163" t="s">
        <v>47</v>
      </c>
      <c r="B78" s="54" t="s">
        <v>160</v>
      </c>
      <c r="C78" s="24">
        <v>1152001.57</v>
      </c>
      <c r="D78" s="24">
        <v>1470000</v>
      </c>
      <c r="E78" s="24">
        <v>1470000</v>
      </c>
      <c r="F78" s="24">
        <v>1470000</v>
      </c>
      <c r="G78" s="24">
        <v>1470000</v>
      </c>
      <c r="H78" s="24">
        <v>1411390.91</v>
      </c>
      <c r="I78" s="25">
        <v>1.2251640507746877</v>
      </c>
      <c r="J78" s="25">
        <v>0.9601298707482993</v>
      </c>
    </row>
    <row r="79" spans="1:10" ht="17.25" customHeight="1">
      <c r="A79" s="163" t="s">
        <v>48</v>
      </c>
      <c r="B79" s="54" t="s">
        <v>194</v>
      </c>
      <c r="C79" s="24"/>
      <c r="D79" s="24"/>
      <c r="E79" s="24"/>
      <c r="F79" s="24"/>
      <c r="G79" s="32">
        <v>55000</v>
      </c>
      <c r="H79" s="32">
        <v>92086.6</v>
      </c>
      <c r="I79" s="70"/>
      <c r="J79" s="25">
        <v>1.6743018181818183</v>
      </c>
    </row>
    <row r="80" spans="1:10" ht="17.25" customHeight="1">
      <c r="A80" s="163" t="s">
        <v>49</v>
      </c>
      <c r="B80" s="54" t="s">
        <v>175</v>
      </c>
      <c r="C80" s="33">
        <v>20669</v>
      </c>
      <c r="D80" s="33">
        <v>6000</v>
      </c>
      <c r="E80" s="33">
        <v>6000</v>
      </c>
      <c r="F80" s="33">
        <v>6000</v>
      </c>
      <c r="G80" s="32">
        <v>10000</v>
      </c>
      <c r="H80" s="32">
        <v>12605</v>
      </c>
      <c r="I80" s="70">
        <v>0.6098505007499153</v>
      </c>
      <c r="J80" s="25">
        <v>1.2605</v>
      </c>
    </row>
    <row r="81" spans="1:10" ht="17.25" customHeight="1">
      <c r="A81" s="163" t="s">
        <v>50</v>
      </c>
      <c r="B81" s="54" t="s">
        <v>176</v>
      </c>
      <c r="C81" s="59">
        <v>6060</v>
      </c>
      <c r="D81" s="33">
        <v>6060</v>
      </c>
      <c r="E81" s="33">
        <v>6060</v>
      </c>
      <c r="F81" s="33">
        <v>6060</v>
      </c>
      <c r="G81" s="33">
        <v>6060</v>
      </c>
      <c r="H81" s="33">
        <v>6060</v>
      </c>
      <c r="I81" s="160">
        <v>1</v>
      </c>
      <c r="J81" s="25">
        <v>1</v>
      </c>
    </row>
    <row r="82" spans="1:10" ht="17.25" customHeight="1">
      <c r="A82" s="163" t="s">
        <v>51</v>
      </c>
      <c r="B82" s="54" t="s">
        <v>170</v>
      </c>
      <c r="C82" s="59"/>
      <c r="D82" s="59">
        <v>96000</v>
      </c>
      <c r="E82" s="59">
        <v>96000</v>
      </c>
      <c r="F82" s="59">
        <v>96000</v>
      </c>
      <c r="G82" s="59">
        <v>5000</v>
      </c>
      <c r="H82" s="59">
        <v>24161.04</v>
      </c>
      <c r="I82" s="161"/>
      <c r="J82" s="25">
        <v>4.8322080000000005</v>
      </c>
    </row>
    <row r="83" spans="1:10" ht="17.25" customHeight="1">
      <c r="A83" s="163" t="s">
        <v>52</v>
      </c>
      <c r="B83" s="109" t="s">
        <v>187</v>
      </c>
      <c r="C83" s="24">
        <v>35819.68</v>
      </c>
      <c r="D83" s="24">
        <v>36000</v>
      </c>
      <c r="E83" s="24">
        <v>36000</v>
      </c>
      <c r="F83" s="24">
        <v>36000</v>
      </c>
      <c r="G83" s="24">
        <v>40000</v>
      </c>
      <c r="H83" s="24">
        <v>35089.83</v>
      </c>
      <c r="I83" s="25">
        <v>0.9796243294189116</v>
      </c>
      <c r="J83" s="25">
        <v>0.87724575</v>
      </c>
    </row>
    <row r="84" spans="1:10" ht="17.25" customHeight="1">
      <c r="A84" s="163" t="s">
        <v>53</v>
      </c>
      <c r="B84" s="54" t="s">
        <v>142</v>
      </c>
      <c r="C84" s="24"/>
      <c r="D84" s="24"/>
      <c r="E84" s="24"/>
      <c r="F84" s="24"/>
      <c r="G84" s="24">
        <v>52000</v>
      </c>
      <c r="H84" s="24">
        <v>51237</v>
      </c>
      <c r="I84" s="25"/>
      <c r="J84" s="25">
        <v>0.985326923076923</v>
      </c>
    </row>
    <row r="85" spans="1:10" ht="17.25" customHeight="1">
      <c r="A85" s="163" t="s">
        <v>54</v>
      </c>
      <c r="B85" s="56" t="s">
        <v>174</v>
      </c>
      <c r="C85" s="61">
        <v>513.99</v>
      </c>
      <c r="D85" s="59"/>
      <c r="E85" s="59"/>
      <c r="F85" s="59"/>
      <c r="G85" s="59"/>
      <c r="H85" s="59"/>
      <c r="I85" s="161">
        <v>0</v>
      </c>
      <c r="J85" s="25"/>
    </row>
    <row r="86" spans="1:10" ht="17.25" customHeight="1">
      <c r="A86" s="163" t="s">
        <v>55</v>
      </c>
      <c r="B86" s="54" t="s">
        <v>173</v>
      </c>
      <c r="C86" s="33">
        <v>4758</v>
      </c>
      <c r="D86" s="33">
        <v>1000</v>
      </c>
      <c r="E86" s="33">
        <v>1000</v>
      </c>
      <c r="F86" s="33">
        <v>1000</v>
      </c>
      <c r="G86" s="33"/>
      <c r="H86" s="33"/>
      <c r="I86" s="160">
        <v>0</v>
      </c>
      <c r="J86" s="25"/>
    </row>
    <row r="87" spans="1:10" ht="17.25" customHeight="1">
      <c r="A87" s="163" t="s">
        <v>56</v>
      </c>
      <c r="B87" s="54" t="s">
        <v>171</v>
      </c>
      <c r="C87" s="24">
        <v>9343.74</v>
      </c>
      <c r="D87" s="24">
        <v>105000</v>
      </c>
      <c r="E87" s="24">
        <v>105000</v>
      </c>
      <c r="F87" s="24">
        <v>105000</v>
      </c>
      <c r="G87" s="24">
        <v>102000</v>
      </c>
      <c r="H87" s="24">
        <v>101366.51</v>
      </c>
      <c r="I87" s="160">
        <v>10.848601309539863</v>
      </c>
      <c r="J87" s="25">
        <v>0.9937893137254902</v>
      </c>
    </row>
    <row r="88" spans="1:10" ht="17.25" customHeight="1">
      <c r="A88" s="163" t="s">
        <v>57</v>
      </c>
      <c r="B88" s="54" t="s">
        <v>215</v>
      </c>
      <c r="C88" s="24">
        <v>152652.92</v>
      </c>
      <c r="D88" s="24">
        <v>285000</v>
      </c>
      <c r="E88" s="24">
        <v>285000</v>
      </c>
      <c r="F88" s="24">
        <v>285000</v>
      </c>
      <c r="G88" s="24">
        <v>285000</v>
      </c>
      <c r="H88" s="32">
        <v>331521.16</v>
      </c>
      <c r="I88" s="25">
        <v>2.1717315332061773</v>
      </c>
      <c r="J88" s="25">
        <v>1.1632321403508772</v>
      </c>
    </row>
    <row r="89" spans="1:10" ht="17.25" customHeight="1">
      <c r="A89" s="163" t="s">
        <v>58</v>
      </c>
      <c r="B89" s="54" t="s">
        <v>114</v>
      </c>
      <c r="C89" s="24">
        <v>322589.28</v>
      </c>
      <c r="D89" s="24">
        <v>288470</v>
      </c>
      <c r="E89" s="24">
        <v>288470</v>
      </c>
      <c r="F89" s="24">
        <v>288470</v>
      </c>
      <c r="G89" s="24">
        <v>300000</v>
      </c>
      <c r="H89" s="24">
        <v>315817.79</v>
      </c>
      <c r="I89" s="25">
        <v>0.9790089428886166</v>
      </c>
      <c r="J89" s="25">
        <v>1.0527259666666666</v>
      </c>
    </row>
    <row r="90" spans="1:10" ht="17.25" customHeight="1">
      <c r="A90" s="64" t="s">
        <v>43</v>
      </c>
      <c r="B90" s="67"/>
      <c r="C90" s="45">
        <v>2910601.8900000006</v>
      </c>
      <c r="D90" s="45">
        <v>3203530</v>
      </c>
      <c r="E90" s="45">
        <v>3203530</v>
      </c>
      <c r="F90" s="45">
        <v>3203530</v>
      </c>
      <c r="G90" s="45">
        <v>3542060</v>
      </c>
      <c r="H90" s="45">
        <v>3603527.6300000004</v>
      </c>
      <c r="I90" s="156">
        <v>1.2380695698648088</v>
      </c>
      <c r="J90" s="65">
        <v>1.0173536388429334</v>
      </c>
    </row>
  </sheetData>
  <sheetProtection/>
  <mergeCells count="21">
    <mergeCell ref="A1:B2"/>
    <mergeCell ref="H1:H2"/>
    <mergeCell ref="C1:C2"/>
    <mergeCell ref="D1:D2"/>
    <mergeCell ref="I1:I2"/>
    <mergeCell ref="J1:J2"/>
    <mergeCell ref="A72:B72"/>
    <mergeCell ref="A70:B70"/>
    <mergeCell ref="A71:B71"/>
    <mergeCell ref="E1:E2"/>
    <mergeCell ref="F1:F2"/>
    <mergeCell ref="G1:G2"/>
    <mergeCell ref="A74:B75"/>
    <mergeCell ref="E74:E75"/>
    <mergeCell ref="F74:F75"/>
    <mergeCell ref="G74:G75"/>
    <mergeCell ref="J74:J75"/>
    <mergeCell ref="C74:C75"/>
    <mergeCell ref="D74:D75"/>
    <mergeCell ref="H74:H75"/>
    <mergeCell ref="I74:I75"/>
  </mergeCells>
  <printOptions gridLines="1"/>
  <pageMargins left="0.7874015748031497" right="0.1968503937007874" top="0.5905511811023623" bottom="0.3937007874015748" header="0" footer="0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00390625" style="0" customWidth="1"/>
    <col min="2" max="2" width="14.140625" style="5" customWidth="1"/>
    <col min="3" max="4" width="9.140625" style="7" customWidth="1"/>
    <col min="5" max="5" width="12.7109375" style="0" bestFit="1" customWidth="1"/>
    <col min="6" max="6" width="15.7109375" style="0" customWidth="1"/>
  </cols>
  <sheetData>
    <row r="1" spans="2:4" ht="12.75">
      <c r="B1"/>
      <c r="C1"/>
      <c r="D1"/>
    </row>
    <row r="2" spans="2:4" ht="12.75">
      <c r="B2"/>
      <c r="C2"/>
      <c r="D2"/>
    </row>
    <row r="3" spans="1:6" ht="12.75">
      <c r="A3" s="18" t="s">
        <v>197</v>
      </c>
      <c r="B3" s="12"/>
      <c r="C3" s="12"/>
      <c r="D3" s="12"/>
      <c r="E3" s="12"/>
      <c r="F3" s="12"/>
    </row>
    <row r="4" spans="1:6" ht="12.75">
      <c r="A4" s="13" t="s">
        <v>140</v>
      </c>
      <c r="B4" s="19">
        <v>2611200</v>
      </c>
      <c r="C4" s="14"/>
      <c r="D4" s="6">
        <f>SUM(D5:D6)</f>
        <v>1</v>
      </c>
      <c r="E4" s="15"/>
      <c r="F4" s="16" t="e">
        <f>SUM(F5:F6)</f>
        <v>#REF!</v>
      </c>
    </row>
    <row r="5" spans="1:6" ht="12.75">
      <c r="A5" s="12" t="s">
        <v>163</v>
      </c>
      <c r="B5" s="15">
        <f>ROUND(B4*D5,2)</f>
        <v>2361830.4</v>
      </c>
      <c r="C5" s="12"/>
      <c r="D5" s="7">
        <v>0.9045</v>
      </c>
      <c r="E5" s="12"/>
      <c r="F5" s="15" t="e">
        <f>B5-'RJ Gospod.otpadom'!#REF!</f>
        <v>#REF!</v>
      </c>
    </row>
    <row r="6" spans="1:6" ht="12.75">
      <c r="A6" s="13" t="s">
        <v>164</v>
      </c>
      <c r="B6" s="16">
        <f>ROUND(B4*D6,2)</f>
        <v>249369.6</v>
      </c>
      <c r="C6" s="14"/>
      <c r="D6" s="7">
        <v>0.0955</v>
      </c>
      <c r="E6" s="12"/>
      <c r="F6" s="15" t="e">
        <f>B6-'RJ Energetika'!#REF!</f>
        <v>#REF!</v>
      </c>
    </row>
    <row r="7" spans="2:4" ht="12.75">
      <c r="B7"/>
      <c r="C7"/>
      <c r="D7"/>
    </row>
    <row r="8" spans="2:4" ht="12.75">
      <c r="B8"/>
      <c r="C8"/>
      <c r="D8"/>
    </row>
    <row r="9" spans="1:6" ht="12.75">
      <c r="A9" s="13" t="s">
        <v>145</v>
      </c>
      <c r="B9" s="16" t="e">
        <f>SUM(B10:B11)</f>
        <v>#REF!</v>
      </c>
      <c r="C9" s="14" t="e">
        <f>SUM(C10:C11)</f>
        <v>#REF!</v>
      </c>
      <c r="D9" s="12"/>
      <c r="E9" s="15"/>
      <c r="F9" s="15" t="e">
        <f>'ukupni rashodi 2021.'!#REF!-'ukupni rashodi 2021.'!#REF!-'raspodjela troškova usluga'!B9</f>
        <v>#REF!</v>
      </c>
    </row>
    <row r="10" spans="1:6" ht="12.75">
      <c r="A10" s="12" t="s">
        <v>163</v>
      </c>
      <c r="B10" s="15" t="e">
        <f>'RJ Gospod.otpadom'!#REF!-'RJ Gospod.otpadom'!#REF!</f>
        <v>#REF!</v>
      </c>
      <c r="C10" s="17" t="e">
        <f>B10/B9</f>
        <v>#REF!</v>
      </c>
      <c r="D10" s="12"/>
      <c r="E10" s="15"/>
      <c r="F10" s="12"/>
    </row>
    <row r="11" spans="1:6" ht="12.75">
      <c r="A11" s="13" t="s">
        <v>164</v>
      </c>
      <c r="B11" s="16" t="e">
        <f>'RJ Energetika'!#REF!-'RJ Energetika'!#REF!</f>
        <v>#REF!</v>
      </c>
      <c r="C11" s="14" t="e">
        <f>B11/B9</f>
        <v>#REF!</v>
      </c>
      <c r="D11" s="12"/>
      <c r="E11" s="15"/>
      <c r="F11" s="12"/>
    </row>
    <row r="12" spans="2:4" ht="12.75">
      <c r="B12"/>
      <c r="C12"/>
      <c r="D12"/>
    </row>
    <row r="13" spans="2:4" ht="12.75">
      <c r="B13"/>
      <c r="C13"/>
      <c r="D13"/>
    </row>
    <row r="14" spans="1:6" ht="12.75">
      <c r="A14" s="13" t="s">
        <v>144</v>
      </c>
      <c r="B14" s="16" t="e">
        <f>SUM(B15:B16)</f>
        <v>#REF!</v>
      </c>
      <c r="C14" s="14" t="e">
        <f>SUM(C15:C16)</f>
        <v>#REF!</v>
      </c>
      <c r="D14" s="12"/>
      <c r="E14" s="15"/>
      <c r="F14" s="15" t="e">
        <f>B14-'ukupni prihodi 2021.'!#REF!</f>
        <v>#REF!</v>
      </c>
    </row>
    <row r="15" spans="1:6" ht="12.75">
      <c r="A15" s="12" t="s">
        <v>163</v>
      </c>
      <c r="B15" s="15" t="e">
        <f>'RJ Gospod.otpadom'!#REF!</f>
        <v>#REF!</v>
      </c>
      <c r="C15" s="17" t="e">
        <f>B15/B14</f>
        <v>#REF!</v>
      </c>
      <c r="D15" s="12"/>
      <c r="E15" s="12"/>
      <c r="F15" s="12"/>
    </row>
    <row r="16" spans="1:6" ht="12.75">
      <c r="A16" s="13" t="s">
        <v>164</v>
      </c>
      <c r="B16" s="16" t="e">
        <f>'RJ Energetika'!#REF!</f>
        <v>#REF!</v>
      </c>
      <c r="C16" s="14" t="e">
        <f>B16/B14</f>
        <v>#REF!</v>
      </c>
      <c r="D16" s="12"/>
      <c r="E16" s="12"/>
      <c r="F1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2022-07-29T11:41:55Z</cp:lastPrinted>
  <dcterms:created xsi:type="dcterms:W3CDTF">2008-09-23T12:22:55Z</dcterms:created>
  <dcterms:modified xsi:type="dcterms:W3CDTF">2022-07-29T11:42:03Z</dcterms:modified>
  <cp:category/>
  <cp:version/>
  <cp:contentType/>
  <cp:contentStatus/>
</cp:coreProperties>
</file>