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5521" windowWidth="14400" windowHeight="12795" tabRatio="671" activeTab="0"/>
  </bookViews>
  <sheets>
    <sheet name="gradevinski" sheetId="1" r:id="rId1"/>
    <sheet name="monterski" sheetId="2" r:id="rId2"/>
    <sheet name="Sheet1" sheetId="3" r:id="rId3"/>
  </sheets>
  <definedNames>
    <definedName name="_xlnm.Print_Area" localSheetId="0">'gradevinski'!$A$1:$G$332</definedName>
    <definedName name="_xlnm.Print_Area" localSheetId="1">'monterski'!$A$1:$G$284</definedName>
    <definedName name="_xlnm.Print_Titles" localSheetId="0">'gradevinski'!$1:$2</definedName>
  </definedNames>
  <calcPr fullCalcOnLoad="1"/>
</workbook>
</file>

<file path=xl/sharedStrings.xml><?xml version="1.0" encoding="utf-8"?>
<sst xmlns="http://schemas.openxmlformats.org/spreadsheetml/2006/main" count="616" uniqueCount="283">
  <si>
    <t>Jedinična cijena stavke uključuje sav potreban rad, materijal i transporte za izvedbu opisanog rada.</t>
  </si>
  <si>
    <t>Jedinična cijena stavke sadrži i  kontrolu visina tijekom gradnje.</t>
  </si>
  <si>
    <t>Obračun po m' iskolčene trase.</t>
  </si>
  <si>
    <t xml:space="preserve">Prilikom izrade treba se pridržavati pada iz uzdužnog profila, tako da cijev po cijeloj dužini leži na podlozi. </t>
  </si>
  <si>
    <t>Sve troškove zbog eventualnih oštećenja nastalih uslijed neprimijenjene zaštite i nestručnog rada, snosit će izvoditelj radova.</t>
  </si>
  <si>
    <t>Obračun po m' cjevovoda.</t>
  </si>
  <si>
    <t xml:space="preserve">SVEUKUPNO: </t>
  </si>
  <si>
    <t>REKAPITULACIJA</t>
  </si>
  <si>
    <t>A)</t>
  </si>
  <si>
    <t>D)</t>
  </si>
  <si>
    <t>Cijena stavke uključuje sve neophodne terenske i uredske radove za kompletnu izvedbu radova.</t>
  </si>
  <si>
    <t>PRIPREMNI RADOVI</t>
  </si>
  <si>
    <t>1.</t>
  </si>
  <si>
    <t>m’</t>
  </si>
  <si>
    <t>kn</t>
  </si>
  <si>
    <t>B)</t>
  </si>
  <si>
    <t>ZEMLJANI RADOVI</t>
  </si>
  <si>
    <t>a’</t>
  </si>
  <si>
    <t>2.</t>
  </si>
  <si>
    <t>3.</t>
  </si>
  <si>
    <t>4.</t>
  </si>
  <si>
    <t>5.</t>
  </si>
  <si>
    <t>6.</t>
  </si>
  <si>
    <t>a'</t>
  </si>
  <si>
    <t>C)</t>
  </si>
  <si>
    <t>OSTALI RADOVI</t>
  </si>
  <si>
    <t>II)</t>
  </si>
  <si>
    <t>kom</t>
  </si>
  <si>
    <t>I)</t>
  </si>
  <si>
    <t>PRIPREMNI RADOVI UKUPNO:</t>
  </si>
  <si>
    <t>GRAĐEVINSKI RADOVI</t>
  </si>
  <si>
    <t>ZEMLJANI RADOVI UKUPNO:</t>
  </si>
  <si>
    <t>OSTALI RADOVI UKUPNO:</t>
  </si>
  <si>
    <t>m'</t>
  </si>
  <si>
    <t>Obračun po m' trase.</t>
  </si>
  <si>
    <t>Obračun po komplet elaboratu (najmanje 3 preslike).</t>
  </si>
  <si>
    <t>kompl</t>
  </si>
  <si>
    <t>BETONSKI RADOVI</t>
  </si>
  <si>
    <t>BETONSKI RADOVI UKUPNO:</t>
  </si>
  <si>
    <t>SVEUKUPNA REKAPITULACIJA</t>
  </si>
  <si>
    <t>GRAĐEVINSKI  RADOVI</t>
  </si>
  <si>
    <t>A)  PRIPREMNI RADOVI</t>
  </si>
  <si>
    <t>B)  ZEMLJANI RADOVI</t>
  </si>
  <si>
    <t>C)  BETONSKI RADOVI</t>
  </si>
  <si>
    <t xml:space="preserve">UKUPNO: </t>
  </si>
  <si>
    <t>UKUPNO GRAĐEVINSKI RADOVI:</t>
  </si>
  <si>
    <t>Obračun po komadu.</t>
  </si>
  <si>
    <t xml:space="preserve"> </t>
  </si>
  <si>
    <t>Jedinična cijena stavke uključuje sav potreban rad, pomoćna sredstva i transporte za izvedbu opisanog rada.</t>
  </si>
  <si>
    <t>Obračun po m' izvedene ograde.</t>
  </si>
  <si>
    <t xml:space="preserve">     </t>
  </si>
  <si>
    <t>Jedinična cijena stavke uključuje sve potrebne radove, materijale, pomoćna sredstva i transporte za kompletnu izvedbu stavke.</t>
  </si>
  <si>
    <t>Dobava materijala i izrada mostića za prijelaz preko iskopanog rova za vrijeme izvođenja radova.</t>
  </si>
  <si>
    <t>Obračun po komplet izvedenom križanju.</t>
  </si>
  <si>
    <t>Jedinična cijena stavke uključuje sve potrebne radove, materijale, pomoćna sredstva i transporte za kompletnu  izvedbu stavke.</t>
  </si>
  <si>
    <t>Obračun po kompletno izvedenom oknu.</t>
  </si>
  <si>
    <t xml:space="preserve">                                TROŠKOVNIK </t>
  </si>
  <si>
    <t>Obračun po komadu postavljenog mostića.</t>
  </si>
  <si>
    <t>Iskolčenje trase  vodovoda. Snimanje i obilježavanje trase po profilima s iskolčenjem svih potrebnih elemenata.</t>
  </si>
  <si>
    <t>Obračun po komadu izbetoniranog bloka.</t>
  </si>
  <si>
    <t>Dobava, doprema i postavljanje PVC signalne trake ("VODOVOD") u rov nakon zatrpavanja cijevi pijeskom kao znak upozorenja za vodovodnu cijev.</t>
  </si>
  <si>
    <t>Traka se postavlja 30 cm neposredno iznad cijevi horizontalno.</t>
  </si>
  <si>
    <t xml:space="preserve">Obračun po m' postavljene trake. </t>
  </si>
  <si>
    <t>7.</t>
  </si>
  <si>
    <t>PDV (25%) :</t>
  </si>
  <si>
    <t>Jedinična cijena stavke uključuje sav potreban rad i pomoćna sredstva za izvedbu opisanog rada.</t>
  </si>
  <si>
    <t>Obračun po m' zasječenog asfalta.</t>
  </si>
  <si>
    <t xml:space="preserve">Jedinična cijena stavke uključuje sav potreban rad, materijal, pomoćna sredstva, prijenos i odvoz na deponij za izvedbu opisanog rada.  </t>
  </si>
  <si>
    <t xml:space="preserve">Dobava, doprema i polaganje tucanika, frakcije 0-32 mm, u otvor za procijeđivanje u dnu okana, debljine 15 cm. </t>
  </si>
  <si>
    <t>8.</t>
  </si>
  <si>
    <t>9.</t>
  </si>
  <si>
    <t>Strojno-ručni iskop bez obzira na kategoriju terena za postavljanje novog cjevovoda.  Dubina, širina iskopa i pokos strana su dati u nacrtima uzdužnog profila i detalja rova.</t>
  </si>
  <si>
    <t>Prilikom iskopa paziti na moguće postojeće instalacije. Ukoliko se naiđe na neku postojeću instalaciju iskop oko iste vršiti ručno, što je uključeno u cijenu stavke.</t>
  </si>
  <si>
    <t>Stavka uključuje i strojno zbijanje dna rova projektiranog kanala do potrebne zbijenosti od 40 MPa, te čišćenje rova od obrušenog materijala u svim fazama radova.</t>
  </si>
  <si>
    <t>Materijal iz iskopa odvesti na stalnu deponiju što je obračunato posebnom stavkom.</t>
  </si>
  <si>
    <t>Jediničnom cijenom obuhvaćen je sav potreban rad i materijal, te odvoz materijala iz iskopa na privremenu deponiju radi kasnijeg zatrpavanja. Deponiju osigurava izvoditelj radova.</t>
  </si>
  <si>
    <t>Obračun po komadu ugrađenog poklopca.</t>
  </si>
  <si>
    <t>Obračun po komadu ugrađene stupaljke.</t>
  </si>
  <si>
    <t>V-1</t>
  </si>
  <si>
    <t>kom.</t>
  </si>
  <si>
    <t>Spojni komad s prirubnicama, DIN 28614 "ili jednakovrijedan"</t>
  </si>
  <si>
    <t>Lučni komad s dvostrukim TYTON - kolčakom, DIN 28628 "ili jednakovrijedan"</t>
  </si>
  <si>
    <t>Postava zaštitne ograde obostrano, duž čitave trase kanala, u svemu prema postojećoj zakonskoj regulativi tj. po važećim propisima.</t>
  </si>
  <si>
    <t>Prije početka zemljanih radova u suradnji s nadležnim institucijama utvrditi dubine i pozicije svih podzemnih instalacija duž čitave trase, te označiti njihove trase na terenu. Tijekom izvođenja radova pratiti da ne dođe do njihovog oštećenja.</t>
  </si>
  <si>
    <t xml:space="preserve">Ručni iskop probnih poprečnih rovova prije početka zemljanih radova radi utvrđivanja dubina i pozicija svih postojećih podzemnih instalacija, bez obzira na kategoriju terena. Probni rovovi predviđaju se izvesti poprečno dužine 1,50 m, širine 0,80 m, dubine najviše 1,50 m. U cijenu stavke je uračunato i zatrpavanje istih. </t>
  </si>
  <si>
    <t>Obračun po komadu  izvedenog probnog rova</t>
  </si>
  <si>
    <t xml:space="preserve">Potrebno je predvidjeti i razupiranje rova za slučaj od urušavanja. Obračun će se izvršiti u idealnom profilu (prema iskazu masa) bez priznavanja prekomjerno izvedenih količina iskopa. </t>
  </si>
  <si>
    <t>ASFALTERSKI RADOVI</t>
  </si>
  <si>
    <t>ASFALTERSKI RADOVI UKUPNO:</t>
  </si>
  <si>
    <t>E)</t>
  </si>
  <si>
    <t>E)  OSTALI RADOVI</t>
  </si>
  <si>
    <t>D)  ASFALTERSKI RADOVI</t>
  </si>
  <si>
    <t>Obračun po m’ ispitanog cjevovoda.</t>
  </si>
  <si>
    <t>Obračun po m’ ispranog i dezincifiranog cjevovoda.</t>
  </si>
  <si>
    <t xml:space="preserve">RAD  UKUPNO: </t>
  </si>
  <si>
    <t xml:space="preserve">RAD </t>
  </si>
  <si>
    <t>RAD</t>
  </si>
  <si>
    <t xml:space="preserve">Prije predavanja cjevovoda investitoru odnosno prije puštanja cjevovoda u rad potrebno je izvršiti dezifekciju cjevovoda otopinom klora, u svemu prema uputstvima nadležnih institucija (Zavod za javno zdravstvo). </t>
  </si>
  <si>
    <t>Dezinfekciju cjevovoda potrebno je provesti u dogovoru i prisustvu nadzornog inženjera i stručnog osoblja investitora.</t>
  </si>
  <si>
    <t>U cijenu dezinfekcije cjevovoda uračunat je rad, sav potreban materijal, alat i voda. Voda za ispitivanje mora biti kvalitete vode za piće.</t>
  </si>
  <si>
    <t>Nakon izvršene dezinfekcije cjevovoda potrebno je izvršiti ispiranje cjevovoda čistom pitkom vodom, da bi se uklonili sitni kruti sastojci (mulj, pjesak) i da bi se cjevovod isprao od zaostale klorne otopine. Za ispiranje cjevovoda potrebno je kroz cjevovod ispustiti najmanje 2 volumena cjevovoda. Najprije se cjevovod napuni vodom, ostavi neko vrijeme a zatim se voda ispusti. Drugo ispiranje provodi se tako, da se nakon što se cjevovod napuni vodom, voda ispušta dok na kraju cjevovoda ne izlazi potpuna čista i od klora nemirisna voda.</t>
  </si>
  <si>
    <t>Nakon provedenog ispiranja cjevovoda uzima se uzorak vode na početku i na kraju cjevovoda i potrebno je izvršiti bakteriološko ispitivanje vode od za to nadležne institucije.</t>
  </si>
  <si>
    <t>Obračun po m' ugrađenih cijevi.</t>
  </si>
  <si>
    <t xml:space="preserve">Jediničnom cijenom obuhvaćen je i sav potreban spojni i brtveni materijal, kao i mast za podmazivanje, te potreban alat za montažu. </t>
  </si>
  <si>
    <t xml:space="preserve">Jedinična cijena stavke uključuje sve potrebne materijale, radove pomoćna sredstva i transporte, osim spajanja komada međusobno i na ostalu opremu. </t>
  </si>
  <si>
    <t xml:space="preserve">Jedinična cijena stavke uključuje sve potrebne materijale, radove pomoćna sredstva i transporte, osim spajanja komada međusobno i na ostalu opremu.  </t>
  </si>
  <si>
    <t>Obračun po komadu (prema specifikaciji armatura u prilogu).</t>
  </si>
  <si>
    <t xml:space="preserve"> I RAD </t>
  </si>
  <si>
    <t>Obavljanje tlačne probe cjevovoda prema normi EN 805 ili "jednakovrijedan". Tlačnu probu izvesti prema važećim tehničkim propisima i uputstvima proizvođača cijevi. Jediničnom cijenom obuhvatiti i dobavu vode za sva ispitivanja. Voda za ispitivanje mora biti kvalitete vode za piće.
U cijenu stavke uključena je i izrada zapisnika o ispitivanju vodovoda na tlak, kao i zapisnik o pregledu i ispitivanju funkcionalnosti hidrantske mreže sukladno Pravilniku o hidrantskoj mreži za gašenje požara (NN 08/06).</t>
  </si>
  <si>
    <t>Zasjecanje postojećeg asfalta kružnom pilom. U stavku je uključeno ponovno zasjecanje asfalta neposredno prije novog asfaltiranja pravilnih geometrijskih oblika. Predviđeno je zarezivanje minimalno 20 cm šire od ruba iskopa kako bi se omogućilo kvalitetnije zbijanje nosivog sloja na rubovima iskopa rova, što znači i bolju vezu između starog i novog asfaltnog zastora.</t>
  </si>
  <si>
    <t>Lučni komad s dvostrukim TYTON - kolčakom, DIN 28625 "ili jednakovrijedan"</t>
  </si>
  <si>
    <t>Uključena je dobava materijala, te prijenos do mjesta ugradnje  i ugradnja asfalta.</t>
  </si>
  <si>
    <t>10.</t>
  </si>
  <si>
    <t>habajući sloj - AB11   d=4,0 cm</t>
  </si>
  <si>
    <t>Izrada projekta prometnog rješenja.</t>
  </si>
  <si>
    <t>Regulacija i signalizacija prometa prilikom izvođenja radova na poprečnim i uzdužnim prekopima ceste, sve prema prometnom rješenju. Za vrijeme izvođenja radova na prometnici je potrebno obilježiti mjesta radova propisanim prometnim markerima.</t>
  </si>
  <si>
    <t>Jedinična cijena stavke uključuje dobavu, postavu i skidanje svih potrebnih prometnih znakova prema uputama nadležne službe i nadzora, sve potrebne radove i materijale.</t>
  </si>
  <si>
    <t>Obračun po m' prometnice.</t>
  </si>
  <si>
    <t>Jedinična cijena stavke uključuje sve potrebne terenske i uredske radove za izradu elaborata. Elaborat prometnog rješenja izraditi u min. četiri primjerka.</t>
  </si>
  <si>
    <t>Stavka obuhvaća sav potreban rad i materijal potreban za komletnu izvedbu, uključujući i vodu.</t>
  </si>
  <si>
    <r>
      <t>Obračun po m</t>
    </r>
    <r>
      <rPr>
        <vertAlign val="superscript"/>
        <sz val="11"/>
        <rFont val="Calibri"/>
        <family val="2"/>
      </rPr>
      <t>2</t>
    </r>
    <r>
      <rPr>
        <sz val="11"/>
        <rFont val="Calibri"/>
        <family val="2"/>
      </rPr>
      <t xml:space="preserve"> razbijene asfaltne površine kolnika.</t>
    </r>
  </si>
  <si>
    <r>
      <t>Obračun po m</t>
    </r>
    <r>
      <rPr>
        <vertAlign val="superscript"/>
        <sz val="11"/>
        <rFont val="Calibri"/>
        <family val="2"/>
      </rPr>
      <t>3</t>
    </r>
    <r>
      <rPr>
        <sz val="11"/>
        <rFont val="Calibri"/>
        <family val="2"/>
      </rPr>
      <t xml:space="preserve"> iskopanog materijala u sraslom stanju.</t>
    </r>
  </si>
  <si>
    <r>
      <t>Obračun po m</t>
    </r>
    <r>
      <rPr>
        <vertAlign val="superscript"/>
        <sz val="11"/>
        <rFont val="Calibri"/>
        <family val="2"/>
      </rPr>
      <t>3</t>
    </r>
    <r>
      <rPr>
        <sz val="11"/>
        <rFont val="Calibri"/>
        <family val="2"/>
      </rPr>
      <t xml:space="preserve"> izvedene posteljice u zbijenom stanju.</t>
    </r>
  </si>
  <si>
    <r>
      <t>Obračun po m</t>
    </r>
    <r>
      <rPr>
        <vertAlign val="superscript"/>
        <sz val="11"/>
        <rFont val="Calibri"/>
        <family val="2"/>
      </rPr>
      <t xml:space="preserve">3 </t>
    </r>
    <r>
      <rPr>
        <sz val="11"/>
        <rFont val="Calibri"/>
        <family val="2"/>
      </rPr>
      <t>ugrađenog materijala u zbijenom stanju (koef. zbijenosti i koef. rastresitosti uračunati u jediničnu cijenu).</t>
    </r>
  </si>
  <si>
    <r>
      <t>Obračun po m</t>
    </r>
    <r>
      <rPr>
        <vertAlign val="superscript"/>
        <sz val="11"/>
        <rFont val="Calibri"/>
        <family val="2"/>
      </rPr>
      <t xml:space="preserve">3 </t>
    </r>
    <r>
      <rPr>
        <sz val="11"/>
        <rFont val="Calibri"/>
        <family val="2"/>
      </rPr>
      <t>ugrađenog tampona u zbijenom stanju.</t>
    </r>
  </si>
  <si>
    <r>
      <t>Obračun po m</t>
    </r>
    <r>
      <rPr>
        <vertAlign val="superscript"/>
        <sz val="11"/>
        <rFont val="Calibri"/>
        <family val="2"/>
      </rPr>
      <t xml:space="preserve">3 </t>
    </r>
    <r>
      <rPr>
        <sz val="11"/>
        <rFont val="Calibri"/>
        <family val="2"/>
      </rPr>
      <t xml:space="preserve">ugrađenog tucanika u zbijenom stanju. </t>
    </r>
  </si>
  <si>
    <r>
      <t>Obračun po m</t>
    </r>
    <r>
      <rPr>
        <vertAlign val="superscript"/>
        <sz val="11"/>
        <rFont val="Calibri"/>
        <family val="2"/>
      </rPr>
      <t>3</t>
    </r>
    <r>
      <rPr>
        <sz val="11"/>
        <rFont val="Calibri"/>
        <family val="2"/>
      </rPr>
      <t xml:space="preserve"> ugrađenog materijala u sraslom stanju.</t>
    </r>
  </si>
  <si>
    <r>
      <t>a) Obračun po m</t>
    </r>
    <r>
      <rPr>
        <vertAlign val="superscript"/>
        <sz val="11"/>
        <rFont val="Calibri"/>
        <family val="2"/>
      </rPr>
      <t>3</t>
    </r>
    <r>
      <rPr>
        <sz val="11"/>
        <rFont val="Calibri"/>
        <family val="2"/>
      </rPr>
      <t xml:space="preserve"> odvezenog materijala.</t>
    </r>
  </si>
  <si>
    <r>
      <t>prosječno po bloku 0,30 m</t>
    </r>
    <r>
      <rPr>
        <vertAlign val="superscript"/>
        <sz val="11"/>
        <rFont val="Calibri"/>
        <family val="2"/>
      </rPr>
      <t>3</t>
    </r>
  </si>
  <si>
    <r>
      <t>Obračun po m</t>
    </r>
    <r>
      <rPr>
        <vertAlign val="superscript"/>
        <sz val="11"/>
        <rFont val="Calibri"/>
        <family val="2"/>
      </rPr>
      <t>2</t>
    </r>
    <r>
      <rPr>
        <sz val="11"/>
        <rFont val="Calibri"/>
        <family val="2"/>
      </rPr>
      <t xml:space="preserve"> ugrađenog sloja.</t>
    </r>
  </si>
  <si>
    <r>
      <t xml:space="preserve">Izvedba križanja s postojećim </t>
    </r>
    <r>
      <rPr>
        <b/>
        <sz val="11"/>
        <rFont val="Calibri"/>
        <family val="2"/>
      </rPr>
      <t>elektro-kabelom</t>
    </r>
    <r>
      <rPr>
        <sz val="11"/>
        <rFont val="Calibri"/>
        <family val="2"/>
      </rPr>
      <t xml:space="preserve"> ako se nađe na trasi-niveleti vodovoda u suradnji s nadležnom institucijom. Sva eventualna oštećenja zbog neprimjenjene zaštite i nestručnog rada past će na teret izvoditelja radova.</t>
    </r>
  </si>
  <si>
    <r>
      <t>m</t>
    </r>
    <r>
      <rPr>
        <b/>
        <vertAlign val="superscript"/>
        <sz val="11"/>
        <rFont val="Calibri"/>
        <family val="2"/>
      </rPr>
      <t>2</t>
    </r>
  </si>
  <si>
    <r>
      <t>m</t>
    </r>
    <r>
      <rPr>
        <b/>
        <vertAlign val="superscript"/>
        <sz val="11"/>
        <rFont val="Calibri"/>
        <family val="2"/>
      </rPr>
      <t>3</t>
    </r>
  </si>
  <si>
    <t>Dobava pijeska krupnoće zrna promjera 0-4 mm  i izrada posteljice  projektiranog vodovoda u debljini 10 cm, po cijeloj širini rova sa zbijanjem. Prilikom izrade treba se pridržavati pada iz uzdužnog profila, tako da cijev po cijeloj dužini leži na podlozi. Zatrpavanje pijeskom predviđeno je i na mjestima križanja postojećih instalacija s novim cjevovodom.</t>
  </si>
  <si>
    <r>
      <t>Dovoz s privremenog odlagališta i strojno zatrpavanje dijela vodovodnog rova probranim materijalom iz iskopa. U slojevima sa zbijanjem zatrpavati do vrha, što se može vidjeti iz nacrta karakterističnog poprečnog presjeka rova i uzdužnog profila. Zatrpavanje izvoditi u slojevima od najviše 30  cm uz polijevanje vodom i pažljivim ručnim ili strojnim  zbijanjem. Maksimalni promjer frakcije 10 cm. Zatrpavanje prvog sloja izvesti ručno, a ostatak strojno. Zbijenost treba biti min. Me = 40 MN/m</t>
    </r>
    <r>
      <rPr>
        <vertAlign val="superscript"/>
        <sz val="11"/>
        <rFont val="Calibri"/>
        <family val="2"/>
      </rPr>
      <t>2</t>
    </r>
    <r>
      <rPr>
        <sz val="11"/>
        <rFont val="Calibri"/>
        <family val="2"/>
      </rPr>
      <t xml:space="preserve">.  </t>
    </r>
  </si>
  <si>
    <t>Odvoz cjelokupnog materijala iz iskopa na stalno odlagalište bez obzira na udaljenost. Izvedeno potpuno s utovarom i istovarom, te planiranjem na deponiji. U cijenu stavke ukalkulirati i cijenu deponiranja materijala na deponiji. 
Jedinična cijena stavke uključuje sav potreban rad, materijal, pomoćna sredstva i transporte za izvedbu stavke.</t>
  </si>
  <si>
    <t>(stavka B/3 - stavka B/8) x koef.rastresitosti</t>
  </si>
  <si>
    <t>Betoniranje blokova u betonu tlačne čvrstoće C 16/20 ispod lijevano-željeznih armatura i betonskih blokova na svim horizontalnim i vertikalnim lomovima većim od 5°. Veličina pojedinog bloka određena je statičkim proračunom. Izvedeno potpuno sa pripremanjem, prijenosom i ugradnjom betona, te dobavom, dopremom i ugradbom ankera za usidrenje, sve prema statičkom proračunu.</t>
  </si>
  <si>
    <t>Betoniranje zidova i armirano betonske ploče okna odzračnog ventila u betonu C 25/30, uključivo sa izradom, postavom i skidanjem oplate, te prijenosom i ugradnjom betona. Debljina stijenki je 20 cm, a debljina ploče je 15 cm. Dno okna se ne betonira, već se izvodi od sloja tucanika frakcija 0 - 32 mm, debljine 15 cm zbog  procjeđivanja vode u teren. Nakon montaže cijevi otvore u zidu okna zidarski obraditi, što je uključeno u cijenu stavke. U stavku je uključena i dobava i ugradba armature od čelika B500B prema armaturnim nacrtima.</t>
  </si>
  <si>
    <t xml:space="preserve">prema stavci B/2 </t>
  </si>
  <si>
    <t>bitumenizirani nosivi sloj - BNS 22  d=6,0 cm</t>
  </si>
  <si>
    <r>
      <t xml:space="preserve">Fazonski komadi s jednostrukim i dvostrukim kolčakom spajaju se s gumenim (EPDM) brtvama tipa </t>
    </r>
    <r>
      <rPr>
        <b/>
        <sz val="11"/>
        <color indexed="8"/>
        <rFont val="Calibri"/>
        <family val="2"/>
      </rPr>
      <t>"TYTON"</t>
    </r>
    <r>
      <rPr>
        <sz val="11"/>
        <rFont val="Calibri"/>
        <family val="2"/>
      </rPr>
      <t xml:space="preserve"> prema</t>
    </r>
    <r>
      <rPr>
        <b/>
        <sz val="11"/>
        <color indexed="8"/>
        <rFont val="Calibri"/>
        <family val="2"/>
      </rPr>
      <t xml:space="preserve"> HRN EN 28603 </t>
    </r>
    <r>
      <rPr>
        <sz val="11"/>
        <color indexed="8"/>
        <rFont val="Calibri"/>
        <family val="2"/>
      </rPr>
      <t xml:space="preserve">"ili jednakovrijedno" </t>
    </r>
    <r>
      <rPr>
        <sz val="11"/>
        <rFont val="Calibri"/>
        <family val="2"/>
      </rPr>
      <t>koje moraju biti uključene u jediničnu cijenu pojedinog ponuđenog fazonskog komada za radni pritisak do</t>
    </r>
    <r>
      <rPr>
        <b/>
        <sz val="11"/>
        <color indexed="8"/>
        <rFont val="Calibri"/>
        <family val="2"/>
      </rPr>
      <t xml:space="preserve"> PN 40</t>
    </r>
    <r>
      <rPr>
        <sz val="11"/>
        <rFont val="Calibri"/>
        <family val="2"/>
      </rPr>
      <t xml:space="preserve"> bara.</t>
    </r>
  </si>
  <si>
    <r>
      <t>Dezinfekcija cjevovoda provodi se otopinom aktivnog klora, tako da se na 1 m</t>
    </r>
    <r>
      <rPr>
        <vertAlign val="superscript"/>
        <sz val="11"/>
        <rFont val="Calibri"/>
        <family val="2"/>
      </rPr>
      <t>3</t>
    </r>
    <r>
      <rPr>
        <sz val="11"/>
        <rFont val="Calibri"/>
        <family val="2"/>
      </rPr>
      <t xml:space="preserve"> vode dodaje 20-30 g aktivnog klora. Otopina mora biti ravnomjerno raspoređena duž cjevovoda. Klorna otopina ostavlja se u cjevovodu 24 sata, a potom se može pažljivo isprazniti s obzirom na visoku kocetraciju klora. Kod pražnjenja otopine posebnu pažnju obratiti na to kako se cjevovod prazni, tj potrebno je paziti da ova otopina ne dođe u doticaj s ljudima ili stokom (otopina se ne smije piti).</t>
    </r>
  </si>
  <si>
    <t>Lučni komad s prirubnicama i osloncem, DIN 28638 "ili jednakovrijedan"</t>
  </si>
  <si>
    <t>3.1.</t>
  </si>
  <si>
    <t>3.2.</t>
  </si>
  <si>
    <t>4</t>
  </si>
  <si>
    <t>8</t>
  </si>
  <si>
    <r>
      <t>Razbijanje asfaltnog zastora ispod kojeg će se izvršiti zemljani iskop. Predviđeno je razbijanje asfaltnog zastora u širini jedne vozne trake od cca 2,75 m na županijskoj cesti Ž 5125</t>
    </r>
    <r>
      <rPr>
        <sz val="11"/>
        <rFont val="Calibri"/>
        <family val="2"/>
      </rPr>
      <t>.</t>
    </r>
  </si>
  <si>
    <r>
      <t>P = 1350 x 2,75 = 3712,50 m</t>
    </r>
    <r>
      <rPr>
        <vertAlign val="superscript"/>
        <sz val="11"/>
        <rFont val="Calibri"/>
        <family val="2"/>
      </rPr>
      <t xml:space="preserve">2 </t>
    </r>
  </si>
  <si>
    <t>V-2</t>
  </si>
  <si>
    <r>
      <t>- iz iskaza masa:  V = 122,70 m</t>
    </r>
    <r>
      <rPr>
        <vertAlign val="superscript"/>
        <sz val="11"/>
        <rFont val="Calibri"/>
        <family val="2"/>
      </rPr>
      <t>3</t>
    </r>
  </si>
  <si>
    <r>
      <t>Dobava, doprema i polaganje u rov tamponskog sloja frakcije 0-32 mm,debljine 30 cm kao podloga za asfalt  na prekopu županijske cesti Ž 5125. Zbijenost sloja tampona min.Me=80 MN/m</t>
    </r>
    <r>
      <rPr>
        <vertAlign val="superscript"/>
        <sz val="11"/>
        <rFont val="Calibri"/>
        <family val="2"/>
      </rPr>
      <t>2</t>
    </r>
    <r>
      <rPr>
        <sz val="11"/>
        <rFont val="Calibri"/>
        <family val="2"/>
      </rPr>
      <t>.
Jedinična cijena stavke uključuje sav potreban rad, materijal i transporte za kompletnu izvedbu stavke.</t>
    </r>
  </si>
  <si>
    <r>
      <t>- prema iskazu masa 
(volumen gornjeg sloja tampon):   V = 527,92 m</t>
    </r>
    <r>
      <rPr>
        <vertAlign val="superscript"/>
        <sz val="11"/>
        <rFont val="Calibri"/>
        <family val="2"/>
      </rPr>
      <t>3</t>
    </r>
  </si>
  <si>
    <t>Dobava, doprema i polaganje u rov zamjenskog kamenog materijala frakcije 0 - 16 mm koja će se ugrađivati kao obloga i zaštita cijevi debljine 30 cm bočno i iznad tjemena cijevi. Zatrpavanje izvesti uz podbijanje ležaja i lagano nabijanje. Na mjestima spojeva, nasipavanje jalovinom izvesti nakon tlačne probe.</t>
  </si>
  <si>
    <r>
      <t>okno OV-1 i OV-2:  V = 2 x 0,30 m</t>
    </r>
    <r>
      <rPr>
        <vertAlign val="superscript"/>
        <sz val="11"/>
        <rFont val="Calibri"/>
        <family val="2"/>
      </rPr>
      <t>3</t>
    </r>
  </si>
  <si>
    <r>
      <t>-proširenje za okno OV1 i OV2 : V=2 x 13,0 = 26,0 m</t>
    </r>
    <r>
      <rPr>
        <vertAlign val="superscript"/>
        <sz val="11"/>
        <rFont val="Calibri"/>
        <family val="2"/>
      </rPr>
      <t>3</t>
    </r>
    <r>
      <rPr>
        <sz val="11"/>
        <rFont val="Calibri"/>
        <family val="2"/>
      </rPr>
      <t xml:space="preserve"> </t>
    </r>
  </si>
  <si>
    <r>
      <t>- okno OV-1 i OV-2: V= 2 x 5,70 = 11,40 m</t>
    </r>
    <r>
      <rPr>
        <vertAlign val="superscript"/>
        <sz val="11"/>
        <rFont val="Calibri"/>
        <family val="2"/>
      </rPr>
      <t>3</t>
    </r>
  </si>
  <si>
    <t>L = 168,04 m’</t>
  </si>
  <si>
    <t>L=1496,72 m’</t>
  </si>
  <si>
    <r>
      <rPr>
        <b/>
        <sz val="11"/>
        <rFont val="Calibri"/>
        <family val="2"/>
      </rPr>
      <t>V-2
OKNO ODZRAČNOG VENTILA</t>
    </r>
    <r>
      <rPr>
        <sz val="11"/>
        <rFont val="Calibri"/>
        <family val="2"/>
      </rPr>
      <t xml:space="preserve">
- svijetle dimenzije 140 x 140 x 180 m</t>
    </r>
  </si>
  <si>
    <r>
      <t>beton - 3,00 m</t>
    </r>
    <r>
      <rPr>
        <vertAlign val="superscript"/>
        <sz val="11"/>
        <rFont val="Calibri"/>
        <family val="2"/>
      </rPr>
      <t>3</t>
    </r>
    <r>
      <rPr>
        <sz val="11"/>
        <rFont val="Calibri"/>
        <family val="2"/>
      </rPr>
      <t xml:space="preserve"> , armatura - 150.00 kg</t>
    </r>
  </si>
  <si>
    <t>Doprema s odlagališta gradilišta i ugradba lijevano-željeznih poklopaca vel. 600x600 mm i nosivosti 400 kN, uključivo i okvir.</t>
  </si>
  <si>
    <r>
      <t>Napomena</t>
    </r>
    <r>
      <rPr>
        <sz val="11"/>
        <rFont val="Calibri"/>
        <family val="2"/>
      </rPr>
      <t>: Predviđeno je razbijanje asfaltnog zastora u širini jednog prometnog traka od 2,75 m na županijskoj cesti Ž 5125.</t>
    </r>
  </si>
  <si>
    <t>Izrada asfaltnog zastora u dva sloja - nosivi i završni (habajući) na dijelu gdje trasa prolazi po županijskoj cesti Ž 5125. Donji sloj se izvodi debljine d=6,0 cm, od BNS 22- bitumenizirani nosivi sloj, a gornji - habajući sloj debljine d=4,0 cm od materijala eruptivnog porijekla (AB 11). Asfaltni sloj nanosi se na predhodno zbijenu tamponsku podlogu debljine d=30 cm.</t>
  </si>
  <si>
    <r>
      <rPr>
        <b/>
        <sz val="11"/>
        <rFont val="Calibri"/>
        <family val="2"/>
      </rPr>
      <t>V-2</t>
    </r>
    <r>
      <rPr>
        <sz val="11"/>
        <rFont val="Calibri"/>
        <family val="2"/>
      </rPr>
      <t xml:space="preserve"> :  4 kompl.</t>
    </r>
  </si>
  <si>
    <t>ukupno : 1345,40 m'</t>
  </si>
  <si>
    <r>
      <t xml:space="preserve">V-1 :   </t>
    </r>
    <r>
      <rPr>
        <sz val="11"/>
        <rFont val="Calibri"/>
        <family val="2"/>
      </rPr>
      <t>L=168,04 m’</t>
    </r>
  </si>
  <si>
    <r>
      <t xml:space="preserve">V-2 :   </t>
    </r>
    <r>
      <rPr>
        <sz val="11"/>
        <rFont val="Calibri"/>
        <family val="2"/>
      </rPr>
      <t>L=1496,76 m’</t>
    </r>
  </si>
  <si>
    <t>ukupno :  L=1664,80 m’</t>
  </si>
  <si>
    <r>
      <t xml:space="preserve">Izvedba križanja s postojećim </t>
    </r>
    <r>
      <rPr>
        <b/>
        <sz val="11"/>
        <rFont val="Calibri"/>
        <family val="2"/>
      </rPr>
      <t>TK instalacijama (EKI)</t>
    </r>
    <r>
      <rPr>
        <sz val="11"/>
        <rFont val="Calibri"/>
        <family val="2"/>
      </rPr>
      <t xml:space="preserve"> u suradnji s nadležnom institucijom, ako se nađu na niveleti projektiranog vodovoda. Prije početka radova potrebno je s nadležnom institucijom zatražiti označavanje položaja instalacija na terenu.</t>
    </r>
  </si>
  <si>
    <t>STOP i slične plošne oznake.</t>
  </si>
  <si>
    <r>
      <t>Obnova horizontalne prometne signalizacije na prometnim površinama, nakon završenih svih radova, asfalt lakom prema postojećem stanju ili prometnom rješenju. 
Obračun po 1 m' linijskih oznaka, odnosno po 1m</t>
    </r>
    <r>
      <rPr>
        <vertAlign val="superscript"/>
        <sz val="11"/>
        <rFont val="Calibri"/>
        <family val="2"/>
      </rPr>
      <t>2</t>
    </r>
    <r>
      <rPr>
        <sz val="11"/>
        <rFont val="Calibri"/>
        <family val="2"/>
      </rPr>
      <t xml:space="preserve"> pješačkih prijelaza i sličnih oznaka.</t>
    </r>
  </si>
  <si>
    <t>Izrada kompletnog elaborata katastra u skladu sa Pravilnikom o načinu vođenja katastra vodova (NN RH br. 71/08)</t>
  </si>
  <si>
    <t>Jedinična cijena stavke uključuje sve potrebne terenske i uredske radove, te materijale za izradu kompletnog elaborata katastra.</t>
  </si>
  <si>
    <t>Predati kao digitalnu geodetsku snimku u dwg formatu na CD-u uz tri (3) primjerka uvezanog elaborata sve prije ishođenja Potvrde o završetku radova.</t>
  </si>
  <si>
    <r>
      <t>- iz iskaza masa:  V = 302,93 m</t>
    </r>
    <r>
      <rPr>
        <vertAlign val="superscript"/>
        <sz val="11"/>
        <rFont val="Calibri"/>
        <family val="2"/>
      </rPr>
      <t>3</t>
    </r>
  </si>
  <si>
    <r>
      <t>- iz iskaza masa:  V = 15,45 m</t>
    </r>
    <r>
      <rPr>
        <vertAlign val="superscript"/>
        <sz val="11"/>
        <rFont val="Calibri"/>
        <family val="2"/>
      </rPr>
      <t>3</t>
    </r>
  </si>
  <si>
    <r>
      <t>- prema iskazu masa
(volumen zasipa cijevi):  V = 98,04 m</t>
    </r>
    <r>
      <rPr>
        <vertAlign val="superscript"/>
        <sz val="11"/>
        <rFont val="Calibri"/>
        <family val="2"/>
      </rPr>
      <t>3</t>
    </r>
  </si>
  <si>
    <r>
      <t>- prema iskazu masa 
(volumen zasipa rova):  V</t>
    </r>
    <r>
      <rPr>
        <vertAlign val="subscript"/>
        <sz val="11"/>
        <rFont val="Calibri"/>
        <family val="2"/>
      </rPr>
      <t xml:space="preserve"> </t>
    </r>
    <r>
      <rPr>
        <sz val="11"/>
        <rFont val="Calibri"/>
        <family val="2"/>
      </rPr>
      <t>= 175,39 m</t>
    </r>
    <r>
      <rPr>
        <vertAlign val="superscript"/>
        <sz val="11"/>
        <rFont val="Calibri"/>
        <family val="2"/>
      </rPr>
      <t>3</t>
    </r>
  </si>
  <si>
    <t>DN 300 mm</t>
  </si>
  <si>
    <t>DN 200 mm</t>
  </si>
  <si>
    <t>3.3.</t>
  </si>
  <si>
    <t>3.4.</t>
  </si>
  <si>
    <t>3.5.</t>
  </si>
  <si>
    <t>3.6.</t>
  </si>
  <si>
    <t>3.7.</t>
  </si>
  <si>
    <t>3.8.</t>
  </si>
  <si>
    <t>4.1.</t>
  </si>
  <si>
    <t>4.2.</t>
  </si>
  <si>
    <t>Prijenos s deponije gradilišta do mjesta ugradnje, raznašanje duž rova, polaganje u rov i kompletna montaža vodovodnih cijevi od centrifugalnog nodularnog lijeva (ductile) s naglavkom i ravnim krajem, prema standardu HRN EN 545:2010. Unutarnja zaštita od cementnog morta, vanjska zaštita od legure cink-aluminij (85% Zn - 15% Al) sa ili bez drugih metala, u minimalnom nanosu 400 g/m2, s dodatnim završnim slojem, sve prema HRN EN 545:2010, Aneks D.1.1. Utisni spoj tip TYTON ili STANDARD, uključivo gumene brtve od EPDM. Radna dužina cijevi je 6 m.</t>
  </si>
  <si>
    <t>Prijenos s deponije gradilišta do mjesta ugradnje, raznašanje duž rova, polaganje u rov i kompletna montaža vodovodnih cijevi od centrifugalnog nodularnog lijeva (ductile) s naglavkom i ravnim krajem, prema standardu HRN EN 545:2010. Unutarnja zaštita od cementnog morta, vanjska zaštita cinčana prevlaka 200 g/m2 s omotačem od cementnog morta (EN 15542), odnosno sve prema HRN EN 545:2010. Utisni spoj tip TYTON ili STANDARD, uključivo gumene brtve od EPDM. Radna dužina cijevi je 6 m.</t>
  </si>
  <si>
    <r>
      <t>sidreni blokovi :  4 x 0,3 = 1,2 m</t>
    </r>
    <r>
      <rPr>
        <vertAlign val="superscript"/>
        <sz val="11"/>
        <rFont val="Calibri"/>
        <family val="2"/>
      </rPr>
      <t>3</t>
    </r>
  </si>
  <si>
    <r>
      <t>ukupno : 304,13 m</t>
    </r>
    <r>
      <rPr>
        <vertAlign val="superscript"/>
        <sz val="11"/>
        <rFont val="Calibri"/>
        <family val="2"/>
      </rPr>
      <t>3</t>
    </r>
  </si>
  <si>
    <r>
      <t>(304,13-175,39) x 1,35 = 173,80 m</t>
    </r>
    <r>
      <rPr>
        <vertAlign val="superscript"/>
        <sz val="11"/>
        <rFont val="Calibri"/>
        <family val="2"/>
      </rPr>
      <t>3</t>
    </r>
  </si>
  <si>
    <t>lomovi = 4 kom</t>
  </si>
  <si>
    <r>
      <t>- iz iskaza masa:  V = 2491,29 m</t>
    </r>
    <r>
      <rPr>
        <vertAlign val="superscript"/>
        <sz val="11"/>
        <rFont val="Calibri"/>
        <family val="2"/>
      </rPr>
      <t>3</t>
    </r>
  </si>
  <si>
    <r>
      <t>ukupno : 2524,79 m</t>
    </r>
    <r>
      <rPr>
        <vertAlign val="superscript"/>
        <sz val="11"/>
        <rFont val="Calibri"/>
        <family val="2"/>
      </rPr>
      <t>3</t>
    </r>
  </si>
  <si>
    <r>
      <t>- prema iskazu masa
(volumen zasipa cijevi):  V = 679,97 m</t>
    </r>
    <r>
      <rPr>
        <vertAlign val="superscript"/>
        <sz val="11"/>
        <rFont val="Calibri"/>
        <family val="2"/>
      </rPr>
      <t>3</t>
    </r>
  </si>
  <si>
    <r>
      <t>- prema iskazu masa 
(volumen zasipa rova):  V</t>
    </r>
    <r>
      <rPr>
        <vertAlign val="subscript"/>
        <sz val="11"/>
        <rFont val="Calibri"/>
        <family val="2"/>
      </rPr>
      <t xml:space="preserve"> </t>
    </r>
    <r>
      <rPr>
        <sz val="11"/>
        <rFont val="Calibri"/>
        <family val="2"/>
      </rPr>
      <t>= 915,17 m</t>
    </r>
    <r>
      <rPr>
        <vertAlign val="superscript"/>
        <sz val="11"/>
        <rFont val="Calibri"/>
        <family val="2"/>
      </rPr>
      <t>3</t>
    </r>
  </si>
  <si>
    <r>
      <t>ukupno: V = 926,57 m</t>
    </r>
    <r>
      <rPr>
        <vertAlign val="superscript"/>
        <sz val="11"/>
        <rFont val="Calibri"/>
        <family val="2"/>
      </rPr>
      <t>3</t>
    </r>
  </si>
  <si>
    <t>(2524,79-926,57) x 1,35 = 2157,60</t>
  </si>
  <si>
    <r>
      <t>Fazonski komadi sa spojem na prirubnicu prema</t>
    </r>
    <r>
      <rPr>
        <b/>
        <sz val="11"/>
        <color indexed="8"/>
        <rFont val="Calibri"/>
        <family val="2"/>
      </rPr>
      <t xml:space="preserve"> HRN EN 1092-2,tip 21 </t>
    </r>
    <r>
      <rPr>
        <sz val="11"/>
        <color indexed="8"/>
        <rFont val="Calibri"/>
        <family val="2"/>
      </rPr>
      <t>"ili jednakovrijedni"</t>
    </r>
    <r>
      <rPr>
        <b/>
        <sz val="11"/>
        <color indexed="8"/>
        <rFont val="Calibri"/>
        <family val="2"/>
      </rPr>
      <t xml:space="preserve"> </t>
    </r>
    <r>
      <rPr>
        <sz val="11"/>
        <rFont val="Calibri"/>
        <family val="2"/>
      </rPr>
      <t xml:space="preserve">moraju biti za radni pritisak </t>
    </r>
    <r>
      <rPr>
        <b/>
        <sz val="11"/>
        <color indexed="8"/>
        <rFont val="Calibri"/>
        <family val="2"/>
      </rPr>
      <t>PN 16 bara</t>
    </r>
    <r>
      <rPr>
        <sz val="11"/>
        <rFont val="Calibri"/>
        <family val="2"/>
      </rPr>
      <t xml:space="preserve">  i u jediničnu cijenu pojedinog fazonskog komada uključen je spojni prirubnički materijal (pocinčani vijci i matice K.V. 8.8. i prirubničke G-ST brtve s metalnim umetkom).</t>
    </r>
  </si>
  <si>
    <t>Lučni komad s dvostrukim TYTON - kolčakom, 
DIN 28629 "ili jednakovrijedan"</t>
  </si>
  <si>
    <t>MMK 11° DN 300 mm ( Poz. 1) - ogranak V-1</t>
  </si>
  <si>
    <t>MMK 22° DN 300 mm ( Poz. 2) - ogranak V-1</t>
  </si>
  <si>
    <t>MMK 11° DN 200 mm ( Poz. 3) - ogranak V-2</t>
  </si>
  <si>
    <t>MMK 22° DN 200 mm ( Poz. 4) - ogranak V-2</t>
  </si>
  <si>
    <t>Lučni komad s dvostrukim TYTON - kolčakom, DIN 28627 "ili jednakovrijedan"</t>
  </si>
  <si>
    <t>MMQ 90° DN 200 mm ( Poz. 6) - ogranak V-2</t>
  </si>
  <si>
    <t>Odcjepni komad s dvostrukim Tyton naglavkom i prirubnicom, DIN 28630 "ili jednakovrijedan"</t>
  </si>
  <si>
    <t>3.9.</t>
  </si>
  <si>
    <t>4.3.</t>
  </si>
  <si>
    <t>4.4.</t>
  </si>
  <si>
    <t>4.5.</t>
  </si>
  <si>
    <t xml:space="preserve">Prijenos s deponije gradilišta do mjesta ugradnje, raznašanje duž rova, polaganje u rov i okna te kompletna montaža lijevano željeznih armatura izrađenih iz duktil nodularnog lijeva GGG 50 / GGG 40 s prirubnicama prema HRN DIN EN 1092-2, tip21. Sve armature izrađene su prema HRN EN 12266-1,2 ( DIN 3230-3), HRN EN 1074-1,2,3,4,5,6, HRN EN 1171, HRN EN1563, HRN EN 1092-2, DIN 30677, DIN 3476,EN 14901, HRN EN 1563:2004/A2:2007 i DIN EN 558-1 "ili jednakovrijedno". Unutarnja zaštita stakleni emajl kobalt plavi a vanjska zaštita EKB epoxy premaz, plavi, minimalne debljine premaza 250 qm. Sve armature predviđene su za radni pritisak PN 16 bara. Uz specificirane armature s prirubničkim spojem dobaviti potreban broj odgovarajućih nerđajućih vijaka s maticom odgovarajuće veličine i odgovarajuće brtve za spoj. </t>
  </si>
  <si>
    <t xml:space="preserve">Doprema s odlagališta gradilišta i ugradba lijevano-željeznih stupaljki vel. 150 x 255 mm u zidove okna odzrake. Uključeno je bušenje rupa u zidu okna, mort za ugradnju penjalica na vertikalnom razmaku od 30 cm. </t>
  </si>
  <si>
    <t>Jedinična cijena stavke uključuje sve potrebne radove, materijale, i transporte za izvedbu stavke.</t>
  </si>
  <si>
    <t>Obračun po ugrađenom komadu.</t>
  </si>
  <si>
    <r>
      <t>Doprema s odlagališta gradilišta i ugradba cestovnih kapa - škrinjice za eliptične zasune sa ugradbenom garniturom s fiksiranjem na konačnu niveletu terena, kompletno s podbetoniranjem ležišta. Utrošak betona 0,027 - 0,065 m</t>
    </r>
    <r>
      <rPr>
        <vertAlign val="superscript"/>
        <sz val="11"/>
        <rFont val="Calibri"/>
        <family val="2"/>
      </rPr>
      <t>3</t>
    </r>
    <r>
      <rPr>
        <sz val="11"/>
        <rFont val="Calibri"/>
        <family val="2"/>
      </rPr>
      <t xml:space="preserve"> po komadu.</t>
    </r>
  </si>
  <si>
    <t>Obračun po kompletu.</t>
  </si>
  <si>
    <t>Ishođenje suglasnosti za prekop javne površine od nadležnog upravitelja cesta (ŽUC-a) temeljem dobivenog prometnog rješenja, a sukladno dinamici izvođenja radova predviđeno od strane izvođača. Stavka obuhvaća ishođenje potrebnog broja dozvola za prekop vodovodnog ogranka na dužini od 1346 m.</t>
  </si>
  <si>
    <t>Geodetski projekt izvedenog stanja mora obuhvatiti sve izmjene na građevini koje su nastale tijekom izgradnje u odnosu na izvedbeni projekt. Snimljena trasa izvedenih cjevovoda (gravitacijski cjevovodi, priključci i trase optičkih kabela), mora sadržavati uris pripadajućih uređaja na cjevovodima (Z.V. N.H. P.H. zonski zasuni, redukcije regulatori tlaka i dr., mjesta promjene profila, promjena vrste materijala, mjesta spajanja).</t>
  </si>
  <si>
    <t>Periodično izrađeni radni materijal geodetske snimke davati na kontrolu stručnim službama Investitora u cilju dobivanja što kvalitetnije završne snimke izvedenog stanja.</t>
  </si>
  <si>
    <t>Obračun po m'.</t>
  </si>
  <si>
    <r>
      <t>Izrada</t>
    </r>
    <r>
      <rPr>
        <b/>
        <sz val="11"/>
        <rFont val="Calibri"/>
        <family val="2"/>
      </rPr>
      <t xml:space="preserve"> GIS </t>
    </r>
    <r>
      <rPr>
        <sz val="11"/>
        <rFont val="Calibri"/>
        <family val="2"/>
      </rPr>
      <t>elaborata izvedenog stanja koji u sebi sadržava elemente geodetskog snimka za katastar, a prilagođen je prema Naputku, zahtjevima i traženoj formi investitora. Napomena: U ovoj stavci koristiti elemente geodetskog snimka iz stavke Elaborat za katastar, te ga uklopiti u projekt izvedenog stanja.</t>
    </r>
  </si>
  <si>
    <t>Izrada kompletnog geodetskog situacijskog nacrta koji služi u svrhu ishođenja akata iz čl. 268 temeljem kojeg se provode promjene u katastarskom operateru. Cijena stavke uključuje sve neophodne terenske i uredske radove za kompletnu izradu elaborata.</t>
  </si>
  <si>
    <t>Spojni komad s prirubnicom, DIN 28623 "ili jednakovrijedan"</t>
  </si>
  <si>
    <t>F DN 200 mm ( Poz.7a) - ogranak V-2</t>
  </si>
  <si>
    <t>3.10.</t>
  </si>
  <si>
    <t>3.11.</t>
  </si>
  <si>
    <t>Univerzalna poluspojnica</t>
  </si>
  <si>
    <t>E-BS DN 200 mm (Poz.11a) - ogranak V-2</t>
  </si>
  <si>
    <t>Izrada geodetskog elaborata iskolčenja  projektiranog vodovoda, sve prema Glavnom projektu "Rekonstrukcija vodovoda Dunat-VS Punat" RN 135414-I faza gradnje izrađenom u Flum-ing-u d.o.o. Rijeka. Elaborat je obvezan po Zakonu o građenju imati na gradilištu prilikom izvođenja radova. Elaborat će sadržavati iskolčenje za ukupno 1.665,00 m' trase. Cijena stavke uključuje sve neophodne terenske i uredske radove za kompletnu izradu elaborata.</t>
  </si>
  <si>
    <r>
      <t>-sidreni blokovi :  21 x 0,35 = 7,5 m</t>
    </r>
    <r>
      <rPr>
        <vertAlign val="superscript"/>
        <sz val="11"/>
        <rFont val="Calibri"/>
        <family val="2"/>
      </rPr>
      <t>3</t>
    </r>
  </si>
  <si>
    <t>lomovi + armature = 21 + 2 = 23 kom</t>
  </si>
  <si>
    <t>3.12.</t>
  </si>
  <si>
    <t>Komad s prirubnicom i Tyton kolčakom, DIN 28622 "ili jednakovrijedan"</t>
  </si>
  <si>
    <t>EU DN 300 mm (Poz.22) - ogranak V-1</t>
  </si>
  <si>
    <t>Reducirani komad s prirubnicama, DIN 28645 "ili jednakovrijedan"</t>
  </si>
  <si>
    <t>3.13.</t>
  </si>
  <si>
    <t>FFR DN 350/300 mm (Poz.23) - ogranak V-1</t>
  </si>
  <si>
    <t>3.14.</t>
  </si>
  <si>
    <t>Lučni komad s prirubnicama, DIN 28639 "ili jednakovrijedan"</t>
  </si>
  <si>
    <t>FFK 45° DN 300 mm (Poz.24) - ogranak V-1</t>
  </si>
  <si>
    <t>Prijenos s deponije gradilišta do mjesta ugradnje, raznašanje duž rova, polaganje u rov i okna i kompletna montaža fazonskih komada s fleksibilnim spojem odnosno kolčakom prema HRN EN 28603 "ili jednakovrijedno" i fazonskih komada s prirubničkim spojem prema HRN EN 1092-2, tip 21 "ili jednakovrijedno" koji trebaju biti od nodularnog lijeva (duktil) GGG 50 prema HRN EN 545:2010/ISO 2531 "ili jednakovrijedno", profila DN 300 mm i DN 200 mm za NP 16 bara.</t>
  </si>
  <si>
    <t xml:space="preserve">Zasun EV ravni prema DIN 3352/4, sa elastičnim dosjedom prema HRN EN 1171, ugradbene dimenzije (kratke izvedbe) sukladno HRN EN 558-1,redak 14 (DIN 3202/F4), materijal tijela: nodularni lijev EN-GJS-500-15 (GGG-50)  prema HRN EN 1563:2004/
A2:2007,  zaštita od korozije vanjska EKB-RAL 5015 epoksidni premaz min.250 qm i unutarnja stakleni emajl, kobalt plavi, materijal osovine: feritni kromni čelik X20Cr13 (Wr. Nr. 1.4021), gumiranje zatvarača: EPDM, spojni vijci od nehrđajućeg čelika  min.A2-70, za radni pritisak PN 10 bara, prirubnice prema HRN EN DIN 1092-2, tip 21:   </t>
  </si>
  <si>
    <t>Fazonski komadi moraju biti s vanjskom i unutarnjom zaštitom iz epoxy praha za pitku vodu min. debljine nanosa 250 mikrona u plavom tonu prema zahtjevu kvalitete RAL GZ 662, a sve u sukladnosti s normom HRN EN 545:2010/ISO 2531 "ili jednakovrijedno"</t>
  </si>
  <si>
    <t>Ponuđeni fazonski komadi trebaju zadovoljiti ispitivanje propusnosti napona kao i šok na udarce jačine od 3 kV DC, a unutarnje i vanjsko prianjanje (adhezija) epoxy praha treba biti min. veća od 12 MPa nakon sedam (7) dana prilagodbe u deioniziranoj toploj vodi na 90 °C.</t>
  </si>
  <si>
    <t>V-1 :  L=174,73 m’</t>
  </si>
  <si>
    <t>V-2 : L = 1.238 m’</t>
  </si>
  <si>
    <t>ukupno : L= 1412,73</t>
  </si>
  <si>
    <t>habajući sloj - mikro asfalt</t>
  </si>
  <si>
    <t xml:space="preserve"> RAD</t>
  </si>
  <si>
    <t>DN 150 mm</t>
  </si>
  <si>
    <t>DN 100 mm</t>
  </si>
  <si>
    <t>MMK 11° DN 150</t>
  </si>
  <si>
    <t>MMK 11° DN 100</t>
  </si>
  <si>
    <t xml:space="preserve">MMK 22° DN 150 mm </t>
  </si>
  <si>
    <t xml:space="preserve">MMK 22° DN 100 mm </t>
  </si>
  <si>
    <t>MMK 30° DN 150 mm ( Poz. 5) - ogranak V-2</t>
  </si>
  <si>
    <t>MMA DN 200/100 mm ( Poz.7) - ogranak V-2</t>
  </si>
  <si>
    <t xml:space="preserve">MMA DN 150/100 mm </t>
  </si>
  <si>
    <t xml:space="preserve">MMA DN 100/100 mm </t>
  </si>
  <si>
    <t>MMA DN 200/150 mm ( Poz.7) - ogranak V-2</t>
  </si>
  <si>
    <t xml:space="preserve">F DN 150 mm </t>
  </si>
  <si>
    <t xml:space="preserve">F DN 100 mm </t>
  </si>
  <si>
    <t xml:space="preserve">FF  DN 80 mm    L = 200 mm  </t>
  </si>
  <si>
    <t xml:space="preserve">FF  DN 80 mm    L = 300 mm  </t>
  </si>
  <si>
    <t xml:space="preserve">FF  DN 80 mm    L = 600 mm   </t>
  </si>
  <si>
    <t xml:space="preserve">N 90° DN 80 mm </t>
  </si>
  <si>
    <t>FFR DN 100/80 mm</t>
  </si>
  <si>
    <t xml:space="preserve">EU DN 200 mm </t>
  </si>
  <si>
    <t xml:space="preserve">EU DN 150 mm </t>
  </si>
  <si>
    <t xml:space="preserve">EU DN 100 mm </t>
  </si>
  <si>
    <t xml:space="preserve">ELIPTIČNI ZASUN DN 150 mm s ručnim kolom, </t>
  </si>
  <si>
    <t>ELIPTIČNI ZASUN DN 100 mm za ugradbenu garnituru,</t>
  </si>
  <si>
    <r>
      <rPr>
        <b/>
        <sz val="11"/>
        <rFont val="Calibri"/>
        <family val="2"/>
      </rPr>
      <t>OV - automatski usisno-odzračni ventil DN 80 mm</t>
    </r>
    <r>
      <rPr>
        <sz val="11"/>
        <rFont val="Calibri"/>
        <family val="2"/>
      </rPr>
      <t xml:space="preserve">, </t>
    </r>
  </si>
  <si>
    <r>
      <rPr>
        <b/>
        <sz val="11"/>
        <rFont val="Calibri"/>
        <family val="2"/>
      </rPr>
      <t>TELESKOPSKA UGRADBENA GARNITURA</t>
    </r>
    <r>
      <rPr>
        <sz val="11"/>
        <rFont val="Calibri"/>
        <family val="2"/>
      </rPr>
      <t xml:space="preserve"> za armaturu DN 100 mm, </t>
    </r>
  </si>
  <si>
    <t xml:space="preserve">NADZEMNI HIDRANT DN 80 mm, </t>
  </si>
  <si>
    <t>MONTAŽA</t>
  </si>
  <si>
    <t>DOPREMA MATERIJALA</t>
  </si>
  <si>
    <t xml:space="preserve">DOPREMA MATERIJALA I RAD UKUPNO: </t>
  </si>
</sst>
</file>

<file path=xl/styles.xml><?xml version="1.0" encoding="utf-8"?>
<styleSheet xmlns="http://schemas.openxmlformats.org/spreadsheetml/2006/main">
  <numFmts count="14">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_-* #,##0.00_-;\-* #,##0.00_-;_-* &quot;-&quot;??_-;_-@_-"/>
    <numFmt numFmtId="165" formatCode="0.0"/>
    <numFmt numFmtId="166" formatCode="0.00;[Red]0.00"/>
    <numFmt numFmtId="167" formatCode="0;[Red]0"/>
    <numFmt numFmtId="168" formatCode="0.000;[Red]0.000"/>
    <numFmt numFmtId="169" formatCode="0_ ;\-0\ "/>
  </numFmts>
  <fonts count="54">
    <font>
      <sz val="10"/>
      <name val="Arial"/>
      <family val="0"/>
    </font>
    <font>
      <sz val="11"/>
      <color indexed="8"/>
      <name val="Calibri"/>
      <family val="2"/>
    </font>
    <font>
      <sz val="11"/>
      <name val="Calibri"/>
      <family val="2"/>
    </font>
    <font>
      <b/>
      <sz val="11"/>
      <name val="Calibri"/>
      <family val="2"/>
    </font>
    <font>
      <vertAlign val="superscript"/>
      <sz val="11"/>
      <name val="Calibri"/>
      <family val="2"/>
    </font>
    <font>
      <b/>
      <vertAlign val="superscript"/>
      <sz val="11"/>
      <name val="Calibri"/>
      <family val="2"/>
    </font>
    <font>
      <vertAlign val="subscript"/>
      <sz val="11"/>
      <name val="Calibri"/>
      <family val="2"/>
    </font>
    <font>
      <b/>
      <sz val="11"/>
      <color indexed="8"/>
      <name val="Calibri"/>
      <family val="2"/>
    </font>
    <font>
      <sz val="11"/>
      <name val="Times New Roman CE"/>
      <family val="1"/>
    </font>
    <font>
      <sz val="12"/>
      <name val="Calibri"/>
      <family val="2"/>
    </font>
    <font>
      <b/>
      <sz val="12"/>
      <name val="Calibri"/>
      <family val="2"/>
    </font>
    <font>
      <b/>
      <sz val="14"/>
      <name val="Calibri"/>
      <family val="2"/>
    </font>
    <font>
      <sz val="8"/>
      <name val="Calibri"/>
      <family val="2"/>
    </font>
    <font>
      <sz val="11"/>
      <color indexed="10"/>
      <name val="Calibri"/>
      <family val="2"/>
    </font>
    <font>
      <sz val="11"/>
      <color indexed="29"/>
      <name val="Calibri"/>
      <family val="2"/>
    </font>
    <font>
      <sz val="11"/>
      <color indexed="60"/>
      <name val="Calibri"/>
      <family val="2"/>
    </font>
    <font>
      <b/>
      <sz val="11"/>
      <color indexed="60"/>
      <name val="Calibri"/>
      <family val="2"/>
    </font>
    <font>
      <b/>
      <sz val="8"/>
      <name val="Calibri"/>
      <family val="2"/>
    </font>
    <font>
      <sz val="12"/>
      <color indexed="12"/>
      <name val="Calibri"/>
      <family val="2"/>
    </font>
    <font>
      <sz val="11"/>
      <color indexed="12"/>
      <name val="Calibri"/>
      <family val="2"/>
    </font>
    <font>
      <sz val="1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5" tint="-0.24997000396251678"/>
      <name val="Calibri"/>
      <family val="2"/>
    </font>
    <font>
      <b/>
      <sz val="11"/>
      <color theme="5" tint="-0.24997000396251678"/>
      <name val="Calibri"/>
      <family val="2"/>
    </font>
    <font>
      <sz val="11"/>
      <color rgb="FFC0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9"/>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right/>
      <top style="thin"/>
      <bottom/>
    </border>
    <border>
      <left/>
      <right/>
      <top style="double"/>
      <bottom/>
    </border>
  </borders>
  <cellStyleXfs count="64">
    <xf numFmtId="166"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164" fontId="0" fillId="0" borderId="0" applyFont="0" applyFill="0" applyBorder="0" applyAlignment="0" applyProtection="0"/>
    <xf numFmtId="41"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0" borderId="0">
      <alignment/>
      <protection/>
    </xf>
    <xf numFmtId="0" fontId="0" fillId="0" borderId="0">
      <alignment/>
      <protection/>
    </xf>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416">
    <xf numFmtId="166" fontId="0" fillId="0" borderId="0" xfId="0" applyAlignment="1">
      <alignment/>
    </xf>
    <xf numFmtId="0" fontId="9" fillId="0" borderId="10" xfId="57" applyFont="1" applyBorder="1" applyAlignment="1">
      <alignment horizontal="center" vertical="top"/>
      <protection/>
    </xf>
    <xf numFmtId="0" fontId="9" fillId="0" borderId="10" xfId="57" applyFont="1" applyBorder="1" applyAlignment="1">
      <alignment horizontal="justify"/>
      <protection/>
    </xf>
    <xf numFmtId="0" fontId="9" fillId="0" borderId="0" xfId="57" applyFont="1">
      <alignment/>
      <protection/>
    </xf>
    <xf numFmtId="0" fontId="9" fillId="0" borderId="0" xfId="57" applyFont="1" applyAlignment="1">
      <alignment horizontal="center" vertical="top"/>
      <protection/>
    </xf>
    <xf numFmtId="0" fontId="9" fillId="0" borderId="0" xfId="57" applyFont="1" applyAlignment="1">
      <alignment horizontal="justify"/>
      <protection/>
    </xf>
    <xf numFmtId="0" fontId="9" fillId="0" borderId="0" xfId="57" applyFont="1" applyAlignment="1">
      <alignment horizontal="center"/>
      <protection/>
    </xf>
    <xf numFmtId="0" fontId="10" fillId="0" borderId="0" xfId="57" applyFont="1" applyAlignment="1">
      <alignment horizontal="justify" vertical="top"/>
      <protection/>
    </xf>
    <xf numFmtId="0" fontId="11" fillId="0" borderId="0" xfId="57" applyFont="1" applyAlignment="1">
      <alignment horizontal="center"/>
      <protection/>
    </xf>
    <xf numFmtId="4" fontId="9" fillId="0" borderId="0" xfId="57" applyNumberFormat="1" applyFont="1" applyAlignment="1">
      <alignment horizontal="justify"/>
      <protection/>
    </xf>
    <xf numFmtId="0" fontId="10" fillId="0" borderId="0" xfId="57" applyFont="1" applyAlignment="1">
      <alignment horizontal="center" vertical="top"/>
      <protection/>
    </xf>
    <xf numFmtId="0" fontId="10" fillId="0" borderId="0" xfId="57" applyFont="1" applyAlignment="1">
      <alignment horizontal="justify" vertical="justify"/>
      <protection/>
    </xf>
    <xf numFmtId="4" fontId="9" fillId="0" borderId="0" xfId="57" applyNumberFormat="1" applyFont="1">
      <alignment/>
      <protection/>
    </xf>
    <xf numFmtId="0" fontId="10" fillId="0" borderId="0" xfId="57" applyFont="1" applyAlignment="1">
      <alignment horizontal="justify"/>
      <protection/>
    </xf>
    <xf numFmtId="0" fontId="2" fillId="0" borderId="0" xfId="57" applyFont="1" applyAlignment="1">
      <alignment horizontal="center" vertical="top"/>
      <protection/>
    </xf>
    <xf numFmtId="0" fontId="2" fillId="0" borderId="0" xfId="57" applyFont="1" applyAlignment="1">
      <alignment horizontal="center"/>
      <protection/>
    </xf>
    <xf numFmtId="0" fontId="2" fillId="0" borderId="0" xfId="57" applyFont="1" applyAlignment="1">
      <alignment horizontal="justify"/>
      <protection/>
    </xf>
    <xf numFmtId="4" fontId="2" fillId="0" borderId="0" xfId="57" applyNumberFormat="1" applyFont="1">
      <alignment/>
      <protection/>
    </xf>
    <xf numFmtId="0" fontId="3" fillId="0" borderId="0" xfId="57" applyFont="1" applyAlignment="1">
      <alignment horizontal="center" vertical="top"/>
      <protection/>
    </xf>
    <xf numFmtId="166" fontId="2" fillId="0" borderId="0" xfId="0" applyFont="1" applyAlignment="1">
      <alignment horizontal="justify"/>
    </xf>
    <xf numFmtId="0" fontId="2" fillId="0" borderId="0" xfId="57" applyFont="1">
      <alignment/>
      <protection/>
    </xf>
    <xf numFmtId="2" fontId="2" fillId="0" borderId="0" xfId="57" applyNumberFormat="1" applyFont="1" applyAlignment="1">
      <alignment horizontal="center"/>
      <protection/>
    </xf>
    <xf numFmtId="4" fontId="2" fillId="0" borderId="0" xfId="0" applyNumberFormat="1" applyFont="1" applyAlignment="1">
      <alignment horizontal="center"/>
    </xf>
    <xf numFmtId="4" fontId="2" fillId="0" borderId="0" xfId="0" applyNumberFormat="1" applyFont="1" applyAlignment="1">
      <alignment/>
    </xf>
    <xf numFmtId="0" fontId="2" fillId="0" borderId="0" xfId="57" applyFont="1" applyAlignment="1" quotePrefix="1">
      <alignment horizontal="center" vertical="top"/>
      <protection/>
    </xf>
    <xf numFmtId="2" fontId="2" fillId="0" borderId="0" xfId="0" applyNumberFormat="1" applyFont="1" applyFill="1" applyAlignment="1" applyProtection="1">
      <alignment horizontal="justify" vertical="top"/>
      <protection/>
    </xf>
    <xf numFmtId="4" fontId="2" fillId="0" borderId="0" xfId="57" applyNumberFormat="1" applyFont="1" applyAlignment="1">
      <alignment horizontal="justify"/>
      <protection/>
    </xf>
    <xf numFmtId="0" fontId="3" fillId="0" borderId="0" xfId="57" applyFont="1" applyBorder="1" applyAlignment="1">
      <alignment horizontal="center" vertical="top"/>
      <protection/>
    </xf>
    <xf numFmtId="0" fontId="2" fillId="0" borderId="0" xfId="57" applyFont="1" applyBorder="1" applyAlignment="1">
      <alignment horizontal="center"/>
      <protection/>
    </xf>
    <xf numFmtId="4" fontId="2" fillId="0" borderId="0" xfId="57" applyNumberFormat="1" applyFont="1" applyBorder="1">
      <alignment/>
      <protection/>
    </xf>
    <xf numFmtId="2" fontId="2" fillId="0" borderId="0" xfId="57" applyNumberFormat="1" applyFont="1" applyFill="1" applyAlignment="1" applyProtection="1">
      <alignment horizontal="justify" vertical="top"/>
      <protection/>
    </xf>
    <xf numFmtId="2" fontId="2" fillId="0" borderId="0" xfId="57" applyNumberFormat="1" applyFont="1" applyAlignment="1">
      <alignment horizontal="justify"/>
      <protection/>
    </xf>
    <xf numFmtId="166" fontId="2" fillId="0" borderId="0" xfId="0" applyFont="1" applyAlignment="1">
      <alignment horizontal="center" vertical="top"/>
    </xf>
    <xf numFmtId="166" fontId="2" fillId="0" borderId="0" xfId="0" applyFont="1" applyAlignment="1">
      <alignment/>
    </xf>
    <xf numFmtId="166" fontId="2" fillId="0" borderId="0" xfId="0" applyFont="1" applyAlignment="1">
      <alignment horizontal="right"/>
    </xf>
    <xf numFmtId="166" fontId="2" fillId="0" borderId="0" xfId="0" applyFont="1" applyFill="1" applyAlignment="1">
      <alignment/>
    </xf>
    <xf numFmtId="166" fontId="2" fillId="0" borderId="0" xfId="0" applyFont="1" applyAlignment="1">
      <alignment vertical="top"/>
    </xf>
    <xf numFmtId="166" fontId="2" fillId="0" borderId="0" xfId="0" applyFont="1" applyAlignment="1">
      <alignment horizontal="left"/>
    </xf>
    <xf numFmtId="166" fontId="2" fillId="0" borderId="0" xfId="0" applyFont="1" applyAlignment="1">
      <alignment horizontal="center"/>
    </xf>
    <xf numFmtId="2" fontId="2" fillId="0" borderId="0" xfId="57" applyNumberFormat="1" applyFont="1" applyAlignment="1">
      <alignment horizontal="justify" vertical="top" wrapText="1"/>
      <protection/>
    </xf>
    <xf numFmtId="166" fontId="2" fillId="0" borderId="0" xfId="0" applyFont="1" applyFill="1" applyAlignment="1">
      <alignment horizontal="center" vertical="top"/>
    </xf>
    <xf numFmtId="166" fontId="2" fillId="0" borderId="0" xfId="0" applyFont="1" applyFill="1" applyAlignment="1">
      <alignment horizontal="left"/>
    </xf>
    <xf numFmtId="164" fontId="2" fillId="0" borderId="0" xfId="42" applyFont="1" applyFill="1" applyBorder="1" applyAlignment="1" applyProtection="1">
      <alignment horizontal="right"/>
      <protection/>
    </xf>
    <xf numFmtId="166" fontId="2" fillId="0" borderId="0" xfId="0" applyFont="1" applyFill="1" applyAlignment="1">
      <alignment horizontal="right"/>
    </xf>
    <xf numFmtId="166" fontId="12" fillId="0" borderId="0" xfId="0" applyFont="1" applyFill="1" applyAlignment="1">
      <alignment vertical="top" wrapText="1"/>
    </xf>
    <xf numFmtId="4" fontId="12" fillId="0" borderId="0" xfId="0" applyNumberFormat="1" applyFont="1" applyFill="1" applyAlignment="1">
      <alignment vertical="top" wrapText="1"/>
    </xf>
    <xf numFmtId="166" fontId="12" fillId="33" borderId="0" xfId="0" applyFont="1" applyFill="1" applyAlignment="1">
      <alignment vertical="top" wrapText="1"/>
    </xf>
    <xf numFmtId="166" fontId="2" fillId="0" borderId="0" xfId="0" applyFont="1" applyFill="1" applyAlignment="1">
      <alignment horizontal="right" vertical="top"/>
    </xf>
    <xf numFmtId="166" fontId="2" fillId="0" borderId="0" xfId="0" applyFont="1" applyFill="1" applyAlignment="1">
      <alignment horizontal="justify"/>
    </xf>
    <xf numFmtId="0" fontId="9" fillId="0" borderId="0" xfId="57" applyFont="1" applyBorder="1">
      <alignment/>
      <protection/>
    </xf>
    <xf numFmtId="0" fontId="9" fillId="0" borderId="0" xfId="57" applyFont="1" applyBorder="1" applyAlignment="1">
      <alignment horizontal="center" vertical="top"/>
      <protection/>
    </xf>
    <xf numFmtId="2" fontId="9" fillId="0" borderId="0" xfId="57" applyNumberFormat="1" applyFont="1" applyBorder="1" applyAlignment="1">
      <alignment horizontal="center"/>
      <protection/>
    </xf>
    <xf numFmtId="0" fontId="9" fillId="0" borderId="0" xfId="57" applyFont="1" applyBorder="1" applyAlignment="1">
      <alignment horizontal="center"/>
      <protection/>
    </xf>
    <xf numFmtId="4" fontId="9" fillId="0" borderId="0" xfId="57" applyNumberFormat="1" applyFont="1" applyBorder="1">
      <alignment/>
      <protection/>
    </xf>
    <xf numFmtId="0" fontId="9" fillId="0" borderId="11" xfId="57" applyFont="1" applyBorder="1" applyAlignment="1">
      <alignment horizontal="center" vertical="top"/>
      <protection/>
    </xf>
    <xf numFmtId="0" fontId="9" fillId="0" borderId="11" xfId="57" applyFont="1" applyBorder="1" applyAlignment="1">
      <alignment horizontal="center"/>
      <protection/>
    </xf>
    <xf numFmtId="0" fontId="9" fillId="0" borderId="11" xfId="57" applyFont="1" applyBorder="1" applyAlignment="1">
      <alignment horizontal="justify"/>
      <protection/>
    </xf>
    <xf numFmtId="4" fontId="9" fillId="0" borderId="11" xfId="57" applyNumberFormat="1" applyFont="1" applyBorder="1">
      <alignment/>
      <protection/>
    </xf>
    <xf numFmtId="0" fontId="10" fillId="0" borderId="0" xfId="57" applyFont="1" applyBorder="1" applyAlignment="1">
      <alignment horizontal="center" vertical="top"/>
      <protection/>
    </xf>
    <xf numFmtId="0" fontId="10" fillId="0" borderId="0" xfId="57" applyFont="1" applyBorder="1" applyAlignment="1">
      <alignment horizontal="center"/>
      <protection/>
    </xf>
    <xf numFmtId="0" fontId="10" fillId="0" borderId="0" xfId="57" applyFont="1" applyBorder="1" applyAlignment="1">
      <alignment horizontal="justify"/>
      <protection/>
    </xf>
    <xf numFmtId="4" fontId="10" fillId="0" borderId="0" xfId="57" applyNumberFormat="1" applyFont="1" applyBorder="1">
      <alignment/>
      <protection/>
    </xf>
    <xf numFmtId="0" fontId="9" fillId="0" borderId="10" xfId="57" applyFont="1" applyBorder="1" applyAlignment="1">
      <alignment horizontal="center"/>
      <protection/>
    </xf>
    <xf numFmtId="4" fontId="9" fillId="0" borderId="10" xfId="57" applyNumberFormat="1" applyFont="1" applyBorder="1">
      <alignment/>
      <protection/>
    </xf>
    <xf numFmtId="0" fontId="9" fillId="0" borderId="0" xfId="57" applyFont="1" applyBorder="1" applyAlignment="1">
      <alignment horizontal="justify"/>
      <protection/>
    </xf>
    <xf numFmtId="0" fontId="2" fillId="0" borderId="0" xfId="0" applyNumberFormat="1" applyFont="1" applyAlignment="1" applyProtection="1">
      <alignment horizontal="center" vertical="top"/>
      <protection/>
    </xf>
    <xf numFmtId="4" fontId="2" fillId="0" borderId="0" xfId="0" applyNumberFormat="1" applyFont="1" applyFill="1" applyAlignment="1" applyProtection="1">
      <alignment horizontal="justify" vertical="top"/>
      <protection/>
    </xf>
    <xf numFmtId="0" fontId="2" fillId="0" borderId="0" xfId="57" applyFont="1" applyAlignment="1" applyProtection="1">
      <alignment horizontal="justify" vertical="top" wrapText="1"/>
      <protection/>
    </xf>
    <xf numFmtId="0" fontId="2" fillId="0" borderId="0" xfId="57" applyFont="1" applyAlignment="1" applyProtection="1">
      <alignment horizontal="justify" wrapText="1"/>
      <protection/>
    </xf>
    <xf numFmtId="0" fontId="2" fillId="0" borderId="0" xfId="57" applyFont="1" applyBorder="1" applyAlignment="1">
      <alignment horizontal="justify"/>
      <protection/>
    </xf>
    <xf numFmtId="0" fontId="2" fillId="0" borderId="0" xfId="0" applyNumberFormat="1" applyFont="1" applyAlignment="1" applyProtection="1">
      <alignment horizontal="center"/>
      <protection/>
    </xf>
    <xf numFmtId="0" fontId="2" fillId="0" borderId="0" xfId="57" applyFont="1" applyBorder="1" applyAlignment="1">
      <alignment horizontal="center" vertical="top"/>
      <protection/>
    </xf>
    <xf numFmtId="4" fontId="50" fillId="0" borderId="0" xfId="42" applyNumberFormat="1" applyFont="1" applyFill="1" applyBorder="1" applyAlignment="1" applyProtection="1">
      <alignment horizontal="right" vertical="top"/>
      <protection/>
    </xf>
    <xf numFmtId="166" fontId="2" fillId="0" borderId="0" xfId="0" applyFont="1" applyAlignment="1" applyProtection="1">
      <alignment horizontal="center" vertical="top"/>
      <protection/>
    </xf>
    <xf numFmtId="0" fontId="2" fillId="0" borderId="0" xfId="0" applyNumberFormat="1" applyFont="1" applyFill="1" applyAlignment="1" applyProtection="1">
      <alignment horizontal="justify" wrapText="1"/>
      <protection/>
    </xf>
    <xf numFmtId="166" fontId="2" fillId="0" borderId="0" xfId="0" applyFont="1" applyAlignment="1" applyProtection="1">
      <alignment horizontal="center"/>
      <protection/>
    </xf>
    <xf numFmtId="4" fontId="2" fillId="0" borderId="0" xfId="0" applyNumberFormat="1" applyFont="1" applyAlignment="1" applyProtection="1">
      <alignment/>
      <protection/>
    </xf>
    <xf numFmtId="166" fontId="2" fillId="0" borderId="0" xfId="0" applyFont="1" applyFill="1" applyAlignment="1">
      <alignment horizontal="left" vertical="top"/>
    </xf>
    <xf numFmtId="166" fontId="2" fillId="0" borderId="0" xfId="0" applyFont="1" applyFill="1" applyAlignment="1">
      <alignment horizontal="center"/>
    </xf>
    <xf numFmtId="2" fontId="2" fillId="0" borderId="0" xfId="42" applyNumberFormat="1" applyFont="1" applyFill="1" applyAlignment="1">
      <alignment horizontal="right"/>
    </xf>
    <xf numFmtId="166" fontId="2" fillId="0" borderId="0" xfId="0" applyFont="1" applyFill="1" applyAlignment="1" applyProtection="1">
      <alignment horizontal="justify" vertical="top"/>
      <protection/>
    </xf>
    <xf numFmtId="166" fontId="2" fillId="0" borderId="0" xfId="0" applyFont="1" applyFill="1" applyAlignment="1" applyProtection="1">
      <alignment horizontal="justify"/>
      <protection/>
    </xf>
    <xf numFmtId="0" fontId="3" fillId="0" borderId="0" xfId="57" applyFont="1" applyAlignment="1">
      <alignment horizontal="justify"/>
      <protection/>
    </xf>
    <xf numFmtId="4" fontId="2" fillId="0" borderId="0" xfId="0" applyNumberFormat="1" applyFont="1" applyFill="1" applyAlignment="1">
      <alignment/>
    </xf>
    <xf numFmtId="0" fontId="2" fillId="0" borderId="0" xfId="57" applyFont="1" applyAlignment="1" quotePrefix="1">
      <alignment horizontal="justify" vertical="top"/>
      <protection/>
    </xf>
    <xf numFmtId="0" fontId="2" fillId="0" borderId="0" xfId="57" applyFont="1" applyAlignment="1">
      <alignment horizontal="justify" vertical="top"/>
      <protection/>
    </xf>
    <xf numFmtId="0" fontId="2" fillId="0" borderId="0" xfId="57" applyFont="1" applyBorder="1" applyAlignment="1">
      <alignment horizontal="justify" vertical="top"/>
      <protection/>
    </xf>
    <xf numFmtId="0" fontId="2" fillId="0" borderId="0" xfId="57" applyFont="1" applyAlignment="1">
      <alignment horizontal="justify" vertical="center"/>
      <protection/>
    </xf>
    <xf numFmtId="166" fontId="2" fillId="0" borderId="0" xfId="0" applyFont="1" applyFill="1" applyAlignment="1">
      <alignment vertical="top" wrapText="1"/>
    </xf>
    <xf numFmtId="166" fontId="2" fillId="33" borderId="0" xfId="0" applyFont="1" applyFill="1" applyAlignment="1">
      <alignment vertical="top" wrapText="1"/>
    </xf>
    <xf numFmtId="166" fontId="13" fillId="0" borderId="0" xfId="0" applyFont="1" applyFill="1" applyAlignment="1">
      <alignment horizontal="left" vertical="top"/>
    </xf>
    <xf numFmtId="165" fontId="2" fillId="0" borderId="0" xfId="0" applyNumberFormat="1" applyFont="1" applyFill="1" applyAlignment="1">
      <alignment horizontal="justify" vertical="top"/>
    </xf>
    <xf numFmtId="2" fontId="2" fillId="0" borderId="0" xfId="42" applyNumberFormat="1" applyFont="1" applyFill="1" applyBorder="1" applyAlignment="1" applyProtection="1">
      <alignment horizontal="right" vertical="top"/>
      <protection/>
    </xf>
    <xf numFmtId="2" fontId="2" fillId="0" borderId="0" xfId="0" applyNumberFormat="1" applyFont="1" applyFill="1" applyAlignment="1">
      <alignment horizontal="justify" vertical="top"/>
    </xf>
    <xf numFmtId="2" fontId="2" fillId="33" borderId="0" xfId="0" applyNumberFormat="1" applyFont="1" applyFill="1" applyAlignment="1">
      <alignment horizontal="justify" vertical="top"/>
    </xf>
    <xf numFmtId="2" fontId="2" fillId="0" borderId="0" xfId="57" applyNumberFormat="1" applyFont="1" applyAlignment="1">
      <alignment horizontal="justify" vertical="top"/>
      <protection/>
    </xf>
    <xf numFmtId="2" fontId="2" fillId="0" borderId="0" xfId="0" applyNumberFormat="1" applyFont="1" applyAlignment="1">
      <alignment horizontal="justify" vertical="top"/>
    </xf>
    <xf numFmtId="2" fontId="2" fillId="0" borderId="0" xfId="42" applyNumberFormat="1" applyFont="1" applyFill="1" applyBorder="1" applyAlignment="1" applyProtection="1">
      <alignment horizontal="justify" vertical="top"/>
      <protection/>
    </xf>
    <xf numFmtId="166" fontId="2" fillId="33" borderId="0" xfId="0" applyFont="1" applyFill="1" applyAlignment="1">
      <alignment/>
    </xf>
    <xf numFmtId="166" fontId="2" fillId="0" borderId="0" xfId="0" applyFont="1" applyFill="1" applyAlignment="1">
      <alignment horizontal="justify" vertical="top"/>
    </xf>
    <xf numFmtId="2" fontId="2" fillId="0" borderId="0" xfId="42" applyNumberFormat="1" applyFont="1" applyFill="1" applyBorder="1" applyAlignment="1" applyProtection="1">
      <alignment horizontal="right"/>
      <protection/>
    </xf>
    <xf numFmtId="168" fontId="2" fillId="0" borderId="0" xfId="0" applyNumberFormat="1" applyFont="1" applyFill="1" applyAlignment="1" quotePrefix="1">
      <alignment horizontal="justify" vertical="top" wrapText="1"/>
    </xf>
    <xf numFmtId="2" fontId="2" fillId="0" borderId="0" xfId="57" applyNumberFormat="1" applyFont="1" applyAlignment="1">
      <alignment horizontal="left"/>
      <protection/>
    </xf>
    <xf numFmtId="0" fontId="2" fillId="0" borderId="10" xfId="57" applyFont="1" applyBorder="1" applyAlignment="1">
      <alignment horizontal="justify"/>
      <protection/>
    </xf>
    <xf numFmtId="166" fontId="2" fillId="0" borderId="0" xfId="0" applyFont="1" applyFill="1" applyAlignment="1">
      <alignment horizontal="justify" vertical="center"/>
    </xf>
    <xf numFmtId="2" fontId="2" fillId="0" borderId="0" xfId="42" applyNumberFormat="1" applyFont="1" applyFill="1" applyAlignment="1">
      <alignment horizontal="right" vertical="top"/>
    </xf>
    <xf numFmtId="166" fontId="2" fillId="0" borderId="0" xfId="0" applyFont="1" applyAlignment="1">
      <alignment horizontal="justify" wrapText="1"/>
    </xf>
    <xf numFmtId="0" fontId="2" fillId="0" borderId="0" xfId="57" applyFont="1" applyAlignment="1" quotePrefix="1">
      <alignment horizontal="justify" wrapText="1"/>
      <protection/>
    </xf>
    <xf numFmtId="166" fontId="9" fillId="0" borderId="0" xfId="0" applyFont="1" applyFill="1" applyAlignment="1">
      <alignment/>
    </xf>
    <xf numFmtId="0" fontId="14" fillId="0" borderId="0" xfId="0" applyNumberFormat="1" applyFont="1" applyAlignment="1">
      <alignment/>
    </xf>
    <xf numFmtId="0" fontId="2" fillId="0" borderId="0" xfId="0" applyNumberFormat="1" applyFont="1" applyFill="1" applyAlignment="1" applyProtection="1">
      <alignment horizontal="justify"/>
      <protection/>
    </xf>
    <xf numFmtId="0" fontId="3" fillId="0" borderId="0" xfId="0" applyNumberFormat="1" applyFont="1" applyAlignment="1" applyProtection="1">
      <alignment horizontal="center" vertical="top"/>
      <protection/>
    </xf>
    <xf numFmtId="0" fontId="2" fillId="0" borderId="0" xfId="0" applyNumberFormat="1" applyFont="1" applyFill="1" applyAlignment="1" applyProtection="1">
      <alignment horizontal="justify" vertical="top"/>
      <protection/>
    </xf>
    <xf numFmtId="0" fontId="3" fillId="0" borderId="0" xfId="0" applyNumberFormat="1" applyFont="1" applyAlignment="1" applyProtection="1">
      <alignment/>
      <protection/>
    </xf>
    <xf numFmtId="0" fontId="2" fillId="0" borderId="0" xfId="57" applyFont="1" applyBorder="1" applyAlignment="1">
      <alignment horizontal="right" vertical="top"/>
      <protection/>
    </xf>
    <xf numFmtId="0" fontId="2" fillId="0" borderId="11" xfId="57" applyFont="1" applyBorder="1" applyAlignment="1">
      <alignment horizontal="center" vertical="top"/>
      <protection/>
    </xf>
    <xf numFmtId="0" fontId="2" fillId="0" borderId="11" xfId="57" applyFont="1" applyBorder="1" applyAlignment="1">
      <alignment horizontal="center"/>
      <protection/>
    </xf>
    <xf numFmtId="0" fontId="2" fillId="0" borderId="11" xfId="57" applyFont="1" applyBorder="1" applyAlignment="1">
      <alignment horizontal="justify"/>
      <protection/>
    </xf>
    <xf numFmtId="4" fontId="2" fillId="0" borderId="11" xfId="57" applyNumberFormat="1" applyFont="1" applyBorder="1">
      <alignment/>
      <protection/>
    </xf>
    <xf numFmtId="4" fontId="3" fillId="0" borderId="0" xfId="57" applyNumberFormat="1" applyFont="1" applyBorder="1">
      <alignment/>
      <protection/>
    </xf>
    <xf numFmtId="0" fontId="10" fillId="0" borderId="10" xfId="57" applyFont="1" applyBorder="1" applyAlignment="1">
      <alignment horizontal="center" vertical="top"/>
      <protection/>
    </xf>
    <xf numFmtId="0" fontId="10" fillId="0" borderId="10" xfId="57" applyFont="1" applyBorder="1" applyAlignment="1">
      <alignment horizontal="center"/>
      <protection/>
    </xf>
    <xf numFmtId="0" fontId="10" fillId="0" borderId="10" xfId="57" applyFont="1" applyBorder="1" applyAlignment="1">
      <alignment horizontal="justify"/>
      <protection/>
    </xf>
    <xf numFmtId="0" fontId="2" fillId="0" borderId="10" xfId="57" applyFont="1" applyBorder="1" applyAlignment="1">
      <alignment horizontal="center"/>
      <protection/>
    </xf>
    <xf numFmtId="4" fontId="2" fillId="0" borderId="10" xfId="57" applyNumberFormat="1" applyFont="1" applyBorder="1">
      <alignment/>
      <protection/>
    </xf>
    <xf numFmtId="4" fontId="3" fillId="0" borderId="10" xfId="57" applyNumberFormat="1" applyFont="1" applyBorder="1">
      <alignment/>
      <protection/>
    </xf>
    <xf numFmtId="4" fontId="2" fillId="0" borderId="0" xfId="0" applyNumberFormat="1" applyFont="1" applyBorder="1" applyAlignment="1">
      <alignment/>
    </xf>
    <xf numFmtId="166" fontId="9" fillId="0" borderId="0" xfId="0" applyFont="1" applyFill="1" applyAlignment="1">
      <alignment horizontal="justify"/>
    </xf>
    <xf numFmtId="4" fontId="2" fillId="0" borderId="0" xfId="0" applyNumberFormat="1" applyFont="1" applyAlignment="1">
      <alignment horizontal="justify"/>
    </xf>
    <xf numFmtId="167" fontId="2" fillId="0" borderId="0" xfId="0" applyNumberFormat="1" applyFont="1" applyAlignment="1">
      <alignment horizontal="center"/>
    </xf>
    <xf numFmtId="166" fontId="2" fillId="0" borderId="0" xfId="0" applyFont="1" applyAlignment="1">
      <alignment horizontal="justify" vertical="center" wrapText="1"/>
    </xf>
    <xf numFmtId="166" fontId="2" fillId="0" borderId="0" xfId="0" applyFont="1" applyAlignment="1" quotePrefix="1">
      <alignment horizontal="justify" vertical="top"/>
    </xf>
    <xf numFmtId="166" fontId="2" fillId="0" borderId="0" xfId="0" applyFont="1" applyAlignment="1">
      <alignment/>
    </xf>
    <xf numFmtId="4" fontId="2" fillId="0" borderId="0" xfId="0" applyNumberFormat="1" applyFont="1" applyAlignment="1">
      <alignment/>
    </xf>
    <xf numFmtId="167" fontId="2" fillId="0" borderId="0" xfId="0" applyNumberFormat="1" applyFont="1" applyAlignment="1" quotePrefix="1">
      <alignment horizontal="center" vertical="top"/>
    </xf>
    <xf numFmtId="2" fontId="2" fillId="0" borderId="0" xfId="0" applyNumberFormat="1" applyFont="1" applyAlignment="1">
      <alignment vertical="top"/>
    </xf>
    <xf numFmtId="2" fontId="2" fillId="0" borderId="0" xfId="0" applyNumberFormat="1" applyFont="1" applyAlignment="1">
      <alignment/>
    </xf>
    <xf numFmtId="166" fontId="9" fillId="0" borderId="0" xfId="0" applyFont="1" applyAlignment="1">
      <alignment/>
    </xf>
    <xf numFmtId="166" fontId="10" fillId="0" borderId="0" xfId="0" applyFont="1" applyFill="1" applyBorder="1" applyAlignment="1">
      <alignment horizontal="center" vertical="top"/>
    </xf>
    <xf numFmtId="166" fontId="10" fillId="0" borderId="0" xfId="0" applyFont="1" applyFill="1" applyBorder="1" applyAlignment="1">
      <alignment horizontal="justify"/>
    </xf>
    <xf numFmtId="166" fontId="10" fillId="0" borderId="0" xfId="0" applyFont="1" applyFill="1" applyBorder="1" applyAlignment="1">
      <alignment horizontal="left" wrapText="1"/>
    </xf>
    <xf numFmtId="0" fontId="2" fillId="0" borderId="10" xfId="57" applyFont="1" applyBorder="1" applyAlignment="1">
      <alignment horizontal="center" vertical="top"/>
      <protection/>
    </xf>
    <xf numFmtId="0" fontId="3" fillId="0" borderId="10" xfId="57" applyFont="1" applyBorder="1" applyAlignment="1">
      <alignment horizontal="center"/>
      <protection/>
    </xf>
    <xf numFmtId="0" fontId="3" fillId="0" borderId="0" xfId="57" applyFont="1" applyBorder="1" applyAlignment="1">
      <alignment horizontal="center"/>
      <protection/>
    </xf>
    <xf numFmtId="166" fontId="3" fillId="0" borderId="0" xfId="0" applyFont="1" applyAlignment="1" applyProtection="1">
      <alignment horizontal="center" vertical="top"/>
      <protection/>
    </xf>
    <xf numFmtId="166" fontId="3" fillId="0" borderId="0" xfId="0" applyFont="1" applyFill="1" applyAlignment="1" applyProtection="1">
      <alignment horizontal="justify"/>
      <protection/>
    </xf>
    <xf numFmtId="166" fontId="51" fillId="0" borderId="0" xfId="0" applyFont="1" applyAlignment="1" applyProtection="1">
      <alignment horizontal="center"/>
      <protection/>
    </xf>
    <xf numFmtId="4" fontId="51" fillId="0" borderId="0" xfId="0" applyNumberFormat="1" applyFont="1" applyAlignment="1" applyProtection="1">
      <alignment/>
      <protection/>
    </xf>
    <xf numFmtId="166" fontId="52" fillId="0" borderId="0" xfId="0" applyFont="1" applyAlignment="1" applyProtection="1">
      <alignment horizontal="center" vertical="top"/>
      <protection/>
    </xf>
    <xf numFmtId="166" fontId="52" fillId="0" borderId="0" xfId="0" applyFont="1" applyFill="1" applyAlignment="1" applyProtection="1">
      <alignment horizontal="justify"/>
      <protection/>
    </xf>
    <xf numFmtId="166" fontId="52" fillId="0" borderId="0" xfId="0" applyFont="1" applyAlignment="1" applyProtection="1">
      <alignment horizontal="left" vertical="top"/>
      <protection/>
    </xf>
    <xf numFmtId="166" fontId="50" fillId="0" borderId="0" xfId="0" applyFont="1" applyAlignment="1" applyProtection="1">
      <alignment horizontal="center"/>
      <protection/>
    </xf>
    <xf numFmtId="4" fontId="50" fillId="0" borderId="0" xfId="0" applyNumberFormat="1" applyFont="1" applyAlignment="1" applyProtection="1">
      <alignment/>
      <protection/>
    </xf>
    <xf numFmtId="49" fontId="52" fillId="0" borderId="0" xfId="0" applyNumberFormat="1" applyFont="1" applyAlignment="1" applyProtection="1">
      <alignment horizontal="center" vertical="top"/>
      <protection/>
    </xf>
    <xf numFmtId="49" fontId="51" fillId="0" borderId="0" xfId="0" applyNumberFormat="1" applyFont="1" applyAlignment="1" applyProtection="1">
      <alignment horizontal="center" vertical="top"/>
      <protection/>
    </xf>
    <xf numFmtId="166" fontId="50" fillId="0" borderId="0" xfId="0" applyFont="1" applyFill="1" applyAlignment="1" applyProtection="1">
      <alignment horizontal="justify" vertical="top"/>
      <protection/>
    </xf>
    <xf numFmtId="166" fontId="50" fillId="0" borderId="0" xfId="0" applyFont="1" applyAlignment="1" applyProtection="1">
      <alignment horizontal="center" vertical="top"/>
      <protection/>
    </xf>
    <xf numFmtId="166" fontId="50" fillId="0" borderId="0" xfId="0" applyFont="1" applyAlignment="1" applyProtection="1">
      <alignment horizontal="right" vertical="top"/>
      <protection/>
    </xf>
    <xf numFmtId="166" fontId="3" fillId="0" borderId="0" xfId="0" applyFont="1" applyFill="1" applyAlignment="1" applyProtection="1">
      <alignment horizontal="center" vertical="top"/>
      <protection/>
    </xf>
    <xf numFmtId="2" fontId="3" fillId="0" borderId="0" xfId="0" applyNumberFormat="1" applyFont="1" applyFill="1" applyAlignment="1" applyProtection="1">
      <alignment horizontal="center"/>
      <protection/>
    </xf>
    <xf numFmtId="2" fontId="2" fillId="0" borderId="0" xfId="0" applyNumberFormat="1" applyFont="1" applyFill="1" applyAlignment="1" applyProtection="1">
      <alignment horizontal="left" wrapText="1"/>
      <protection/>
    </xf>
    <xf numFmtId="0" fontId="2" fillId="0" borderId="0" xfId="0" applyNumberFormat="1" applyFont="1" applyFill="1" applyAlignment="1" applyProtection="1">
      <alignment horizontal="justify" vertical="center"/>
      <protection/>
    </xf>
    <xf numFmtId="0" fontId="3" fillId="0" borderId="0" xfId="0" applyNumberFormat="1" applyFont="1" applyFill="1" applyAlignment="1" applyProtection="1">
      <alignment horizontal="justify" vertical="top"/>
      <protection/>
    </xf>
    <xf numFmtId="2" fontId="3" fillId="0" borderId="0" xfId="0" applyNumberFormat="1" applyFont="1" applyFill="1" applyAlignment="1" applyProtection="1">
      <alignment horizontal="left"/>
      <protection/>
    </xf>
    <xf numFmtId="166" fontId="52" fillId="0" borderId="11" xfId="0" applyFont="1" applyBorder="1" applyAlignment="1" applyProtection="1">
      <alignment horizontal="center" vertical="top"/>
      <protection/>
    </xf>
    <xf numFmtId="166" fontId="51" fillId="0" borderId="11" xfId="0" applyFont="1" applyBorder="1" applyAlignment="1" applyProtection="1">
      <alignment horizontal="center"/>
      <protection/>
    </xf>
    <xf numFmtId="166" fontId="51" fillId="0" borderId="11" xfId="0" applyFont="1" applyFill="1" applyBorder="1" applyAlignment="1" applyProtection="1">
      <alignment horizontal="justify"/>
      <protection/>
    </xf>
    <xf numFmtId="4" fontId="51" fillId="0" borderId="11" xfId="0" applyNumberFormat="1" applyFont="1" applyBorder="1" applyAlignment="1" applyProtection="1">
      <alignment/>
      <protection/>
    </xf>
    <xf numFmtId="166" fontId="3" fillId="0" borderId="0" xfId="0" applyFont="1" applyAlignment="1" applyProtection="1">
      <alignment horizontal="center"/>
      <protection/>
    </xf>
    <xf numFmtId="4" fontId="3" fillId="0" borderId="0" xfId="0" applyNumberFormat="1" applyFont="1" applyAlignment="1" applyProtection="1">
      <alignment/>
      <protection/>
    </xf>
    <xf numFmtId="166" fontId="52" fillId="0" borderId="10" xfId="0" applyFont="1" applyBorder="1" applyAlignment="1" applyProtection="1">
      <alignment horizontal="center" vertical="top"/>
      <protection/>
    </xf>
    <xf numFmtId="166" fontId="51" fillId="0" borderId="10" xfId="0" applyFont="1" applyBorder="1" applyAlignment="1" applyProtection="1">
      <alignment horizontal="center"/>
      <protection/>
    </xf>
    <xf numFmtId="166" fontId="51" fillId="0" borderId="10" xfId="0" applyFont="1" applyFill="1" applyBorder="1" applyAlignment="1" applyProtection="1">
      <alignment horizontal="justify"/>
      <protection/>
    </xf>
    <xf numFmtId="4" fontId="51" fillId="0" borderId="10" xfId="0" applyNumberFormat="1" applyFont="1" applyBorder="1" applyAlignment="1" applyProtection="1">
      <alignment/>
      <protection/>
    </xf>
    <xf numFmtId="166" fontId="9" fillId="0" borderId="0" xfId="0" applyFont="1" applyFill="1" applyAlignment="1">
      <alignment horizontal="center" vertical="top"/>
    </xf>
    <xf numFmtId="4" fontId="9" fillId="0" borderId="0" xfId="42" applyNumberFormat="1" applyFont="1" applyFill="1" applyBorder="1" applyAlignment="1" applyProtection="1">
      <alignment horizontal="right"/>
      <protection/>
    </xf>
    <xf numFmtId="166" fontId="9" fillId="0" borderId="0" xfId="0" applyFont="1" applyFill="1" applyAlignment="1">
      <alignment horizontal="left" vertical="top"/>
    </xf>
    <xf numFmtId="4" fontId="9" fillId="0" borderId="0" xfId="42" applyNumberFormat="1" applyFont="1" applyFill="1" applyBorder="1" applyAlignment="1" applyProtection="1">
      <alignment horizontal="right" vertical="top"/>
      <protection/>
    </xf>
    <xf numFmtId="166" fontId="9" fillId="0" borderId="0" xfId="0" applyFont="1" applyFill="1" applyAlignment="1">
      <alignment horizontal="right" vertical="top"/>
    </xf>
    <xf numFmtId="166" fontId="9" fillId="33" borderId="0" xfId="0" applyFont="1" applyFill="1" applyAlignment="1">
      <alignment/>
    </xf>
    <xf numFmtId="4" fontId="2" fillId="0" borderId="0" xfId="0" applyNumberFormat="1" applyFont="1" applyFill="1" applyAlignment="1">
      <alignment horizontal="left" vertical="center" wrapText="1"/>
    </xf>
    <xf numFmtId="166" fontId="2" fillId="0" borderId="0" xfId="0" applyFont="1" applyFill="1" applyAlignment="1">
      <alignment horizontal="left" vertical="top" wrapText="1"/>
    </xf>
    <xf numFmtId="166" fontId="9" fillId="0" borderId="0" xfId="0" applyFont="1" applyFill="1" applyAlignment="1">
      <alignment horizontal="right" vertical="top" wrapText="1"/>
    </xf>
    <xf numFmtId="0" fontId="3" fillId="0" borderId="0" xfId="57" applyFont="1" applyAlignment="1">
      <alignment horizontal="center"/>
      <protection/>
    </xf>
    <xf numFmtId="0" fontId="3" fillId="0" borderId="0" xfId="57" applyFont="1" applyAlignment="1">
      <alignment horizontal="left"/>
      <protection/>
    </xf>
    <xf numFmtId="0" fontId="10" fillId="0" borderId="0" xfId="57" applyFont="1">
      <alignment/>
      <protection/>
    </xf>
    <xf numFmtId="4" fontId="10" fillId="0" borderId="0" xfId="57" applyNumberFormat="1" applyFont="1">
      <alignment/>
      <protection/>
    </xf>
    <xf numFmtId="0" fontId="10" fillId="0" borderId="0" xfId="57" applyFont="1" applyAlignment="1">
      <alignment horizontal="center"/>
      <protection/>
    </xf>
    <xf numFmtId="0" fontId="10" fillId="0" borderId="0" xfId="57" applyFont="1" applyAlignment="1">
      <alignment horizontal="right" vertical="top"/>
      <protection/>
    </xf>
    <xf numFmtId="0" fontId="10" fillId="0" borderId="11" xfId="57" applyFont="1" applyBorder="1" applyAlignment="1">
      <alignment horizontal="center"/>
      <protection/>
    </xf>
    <xf numFmtId="0" fontId="10" fillId="0" borderId="11" xfId="57" applyFont="1" applyBorder="1" applyAlignment="1">
      <alignment horizontal="justify"/>
      <protection/>
    </xf>
    <xf numFmtId="0" fontId="10" fillId="0" borderId="0" xfId="57" applyFont="1" applyAlignment="1">
      <alignment/>
      <protection/>
    </xf>
    <xf numFmtId="0" fontId="3" fillId="0" borderId="0" xfId="57" applyFont="1" applyAlignment="1">
      <alignment/>
      <protection/>
    </xf>
    <xf numFmtId="0" fontId="3" fillId="0" borderId="0" xfId="57" applyFont="1">
      <alignment/>
      <protection/>
    </xf>
    <xf numFmtId="2" fontId="3" fillId="0" borderId="0" xfId="57" applyNumberFormat="1" applyFont="1" applyAlignment="1">
      <alignment horizontal="center"/>
      <protection/>
    </xf>
    <xf numFmtId="4" fontId="3" fillId="0" borderId="0" xfId="0" applyNumberFormat="1" applyFont="1" applyAlignment="1">
      <alignment horizontal="center"/>
    </xf>
    <xf numFmtId="4" fontId="3" fillId="0" borderId="0" xfId="0" applyNumberFormat="1" applyFont="1" applyAlignment="1">
      <alignment/>
    </xf>
    <xf numFmtId="166" fontId="3" fillId="0" borderId="0" xfId="0" applyFont="1" applyAlignment="1">
      <alignment vertical="top"/>
    </xf>
    <xf numFmtId="166" fontId="3" fillId="0" borderId="0" xfId="0" applyFont="1" applyAlignment="1">
      <alignment horizontal="right"/>
    </xf>
    <xf numFmtId="49" fontId="3" fillId="0" borderId="0" xfId="0" applyNumberFormat="1" applyFont="1" applyFill="1" applyAlignment="1">
      <alignment horizontal="center"/>
    </xf>
    <xf numFmtId="166" fontId="3" fillId="0" borderId="0" xfId="0" applyFont="1" applyAlignment="1">
      <alignment horizontal="left"/>
    </xf>
    <xf numFmtId="166" fontId="3" fillId="0" borderId="0" xfId="0" applyFont="1" applyAlignment="1">
      <alignment horizontal="center"/>
    </xf>
    <xf numFmtId="166" fontId="3" fillId="0" borderId="0" xfId="0" applyFont="1" applyAlignment="1">
      <alignment/>
    </xf>
    <xf numFmtId="166" fontId="3" fillId="0" borderId="0" xfId="0" applyFont="1" applyFill="1" applyAlignment="1">
      <alignment/>
    </xf>
    <xf numFmtId="0" fontId="3" fillId="0" borderId="0" xfId="57" applyFont="1" applyAlignment="1">
      <alignment horizontal="right" vertical="top"/>
      <protection/>
    </xf>
    <xf numFmtId="1" fontId="3" fillId="0" borderId="0" xfId="57" applyNumberFormat="1" applyFont="1" applyAlignment="1">
      <alignment horizontal="center"/>
      <protection/>
    </xf>
    <xf numFmtId="166" fontId="3" fillId="0" borderId="0" xfId="0" applyFont="1" applyFill="1" applyAlignment="1">
      <alignment horizontal="right" vertical="top"/>
    </xf>
    <xf numFmtId="166" fontId="3" fillId="0" borderId="0" xfId="0" applyFont="1" applyFill="1" applyAlignment="1">
      <alignment horizontal="left"/>
    </xf>
    <xf numFmtId="166" fontId="3" fillId="0" borderId="0" xfId="0" applyFont="1" applyFill="1" applyAlignment="1">
      <alignment horizontal="right"/>
    </xf>
    <xf numFmtId="166" fontId="17" fillId="0" borderId="0" xfId="0" applyFont="1" applyFill="1" applyAlignment="1">
      <alignment vertical="top" wrapText="1"/>
    </xf>
    <xf numFmtId="4" fontId="17" fillId="0" borderId="0" xfId="0" applyNumberFormat="1" applyFont="1" applyFill="1" applyAlignment="1">
      <alignment vertical="top" wrapText="1"/>
    </xf>
    <xf numFmtId="166" fontId="17" fillId="33" borderId="0" xfId="0" applyFont="1" applyFill="1" applyAlignment="1">
      <alignment vertical="top" wrapText="1"/>
    </xf>
    <xf numFmtId="2" fontId="3" fillId="0" borderId="0" xfId="57" applyNumberFormat="1" applyFont="1" applyBorder="1" applyAlignment="1">
      <alignment horizontal="center"/>
      <protection/>
    </xf>
    <xf numFmtId="0" fontId="3" fillId="0" borderId="0" xfId="0" applyNumberFormat="1" applyFont="1" applyAlignment="1" applyProtection="1">
      <alignment horizontal="center"/>
      <protection/>
    </xf>
    <xf numFmtId="166" fontId="2" fillId="0" borderId="0" xfId="0" applyFont="1" applyFill="1" applyAlignment="1">
      <alignment vertical="top"/>
    </xf>
    <xf numFmtId="4" fontId="2" fillId="0" borderId="0" xfId="0" applyNumberFormat="1" applyFont="1" applyFill="1" applyAlignment="1" applyProtection="1">
      <alignment horizontal="justify" vertical="top" wrapText="1"/>
      <protection/>
    </xf>
    <xf numFmtId="4" fontId="3" fillId="0" borderId="0" xfId="57" applyNumberFormat="1" applyFont="1" applyAlignment="1">
      <alignment horizontal="center"/>
      <protection/>
    </xf>
    <xf numFmtId="0" fontId="2" fillId="0" borderId="11" xfId="57" applyFont="1" applyBorder="1" applyAlignment="1">
      <alignment horizontal="justify" vertical="top"/>
      <protection/>
    </xf>
    <xf numFmtId="0" fontId="3" fillId="0" borderId="0" xfId="57" applyFont="1" applyAlignment="1" quotePrefix="1">
      <alignment horizontal="center" vertical="top"/>
      <protection/>
    </xf>
    <xf numFmtId="166" fontId="2" fillId="0" borderId="0" xfId="0" applyFont="1" applyFill="1" applyAlignment="1" applyProtection="1">
      <alignment horizontal="justify" vertical="top" wrapText="1"/>
      <protection/>
    </xf>
    <xf numFmtId="166" fontId="10" fillId="0" borderId="0" xfId="0" applyFont="1" applyFill="1" applyAlignment="1">
      <alignment/>
    </xf>
    <xf numFmtId="167" fontId="3" fillId="0" borderId="0" xfId="0" applyNumberFormat="1" applyFont="1" applyAlignment="1">
      <alignment horizontal="center"/>
    </xf>
    <xf numFmtId="167" fontId="3" fillId="0" borderId="0" xfId="0" applyNumberFormat="1" applyFont="1" applyAlignment="1" quotePrefix="1">
      <alignment horizontal="center"/>
    </xf>
    <xf numFmtId="166" fontId="3" fillId="0" borderId="0" xfId="0" applyFont="1" applyAlignment="1">
      <alignment/>
    </xf>
    <xf numFmtId="4" fontId="3" fillId="0" borderId="0" xfId="0" applyNumberFormat="1" applyFont="1" applyAlignment="1">
      <alignment/>
    </xf>
    <xf numFmtId="166" fontId="3" fillId="0" borderId="0" xfId="0" applyFont="1" applyAlignment="1">
      <alignment horizontal="center" vertical="top"/>
    </xf>
    <xf numFmtId="3" fontId="3" fillId="0" borderId="0" xfId="0" applyNumberFormat="1" applyFont="1" applyAlignment="1">
      <alignment horizontal="center"/>
    </xf>
    <xf numFmtId="2" fontId="3" fillId="0" borderId="0" xfId="0" applyNumberFormat="1" applyFont="1" applyAlignment="1">
      <alignment/>
    </xf>
    <xf numFmtId="0" fontId="2" fillId="0" borderId="0" xfId="0" applyNumberFormat="1" applyFont="1" applyFill="1" applyAlignment="1">
      <alignment wrapText="1"/>
    </xf>
    <xf numFmtId="166" fontId="10" fillId="0" borderId="0" xfId="0" applyFont="1" applyFill="1" applyAlignment="1">
      <alignment horizontal="center" vertical="top"/>
    </xf>
    <xf numFmtId="4" fontId="10" fillId="0" borderId="0" xfId="42" applyNumberFormat="1" applyFont="1" applyFill="1" applyBorder="1" applyAlignment="1" applyProtection="1">
      <alignment horizontal="right"/>
      <protection/>
    </xf>
    <xf numFmtId="3" fontId="3" fillId="0" borderId="0" xfId="0" applyNumberFormat="1" applyFont="1" applyFill="1" applyAlignment="1">
      <alignment horizontal="center" vertical="top"/>
    </xf>
    <xf numFmtId="166" fontId="10" fillId="33" borderId="0" xfId="0" applyFont="1" applyFill="1" applyAlignment="1">
      <alignment/>
    </xf>
    <xf numFmtId="4" fontId="2" fillId="0" borderId="0" xfId="0" applyNumberFormat="1" applyFont="1" applyFill="1" applyBorder="1" applyAlignment="1">
      <alignment horizontal="left" vertical="center"/>
    </xf>
    <xf numFmtId="4" fontId="2" fillId="0" borderId="0" xfId="0" applyNumberFormat="1" applyFont="1" applyFill="1" applyBorder="1" applyAlignment="1">
      <alignment horizontal="left"/>
    </xf>
    <xf numFmtId="4" fontId="2" fillId="0" borderId="0" xfId="0" applyNumberFormat="1" applyFont="1" applyFill="1" applyAlignment="1">
      <alignment horizontal="left" wrapText="1"/>
    </xf>
    <xf numFmtId="166" fontId="10" fillId="0" borderId="0" xfId="0" applyFont="1" applyAlignment="1">
      <alignment horizontal="center"/>
    </xf>
    <xf numFmtId="166" fontId="10" fillId="0" borderId="0" xfId="0" applyFont="1" applyAlignment="1">
      <alignment/>
    </xf>
    <xf numFmtId="166" fontId="10" fillId="0" borderId="0" xfId="0" applyFont="1" applyAlignment="1">
      <alignment horizontal="justify"/>
    </xf>
    <xf numFmtId="4" fontId="10" fillId="0" borderId="0" xfId="0" applyNumberFormat="1" applyFont="1" applyAlignment="1">
      <alignment/>
    </xf>
    <xf numFmtId="4" fontId="10" fillId="0" borderId="0" xfId="0" applyNumberFormat="1" applyFont="1" applyAlignment="1">
      <alignment horizontal="right"/>
    </xf>
    <xf numFmtId="166" fontId="10" fillId="0" borderId="0" xfId="0" applyFont="1" applyAlignment="1">
      <alignment horizontal="center" vertical="top"/>
    </xf>
    <xf numFmtId="166" fontId="9" fillId="0" borderId="0" xfId="0" applyFont="1" applyAlignment="1">
      <alignment horizontal="center"/>
    </xf>
    <xf numFmtId="4" fontId="9" fillId="0" borderId="0" xfId="0" applyNumberFormat="1" applyFont="1" applyAlignment="1">
      <alignment/>
    </xf>
    <xf numFmtId="4" fontId="9" fillId="0" borderId="0" xfId="0" applyNumberFormat="1" applyFont="1" applyAlignment="1">
      <alignment horizontal="right"/>
    </xf>
    <xf numFmtId="166" fontId="2" fillId="0" borderId="0" xfId="0" applyFont="1" applyAlignment="1" quotePrefix="1">
      <alignment horizontal="center" vertical="top"/>
    </xf>
    <xf numFmtId="166" fontId="2" fillId="0" borderId="0" xfId="0" applyFont="1" applyAlignment="1" applyProtection="1">
      <alignment horizontal="justify" vertical="top"/>
      <protection/>
    </xf>
    <xf numFmtId="166" fontId="3" fillId="0" borderId="0" xfId="0" applyFont="1" applyAlignment="1">
      <alignment horizontal="justify" vertical="top"/>
    </xf>
    <xf numFmtId="4" fontId="2" fillId="0" borderId="0" xfId="0" applyNumberFormat="1" applyFont="1" applyAlignment="1">
      <alignment horizontal="right"/>
    </xf>
    <xf numFmtId="2" fontId="2" fillId="0" borderId="0" xfId="0" applyNumberFormat="1" applyFont="1" applyAlignment="1" applyProtection="1">
      <alignment horizontal="justify" vertical="top"/>
      <protection/>
    </xf>
    <xf numFmtId="0" fontId="2" fillId="0" borderId="0" xfId="56" applyFont="1" applyFill="1" applyAlignment="1" applyProtection="1">
      <alignment horizontal="justify"/>
      <protection/>
    </xf>
    <xf numFmtId="166" fontId="2" fillId="0" borderId="0" xfId="0" applyFont="1" applyBorder="1" applyAlignment="1">
      <alignment/>
    </xf>
    <xf numFmtId="166" fontId="2" fillId="0" borderId="0" xfId="0" applyFont="1" applyBorder="1" applyAlignment="1">
      <alignment horizontal="center" vertical="top"/>
    </xf>
    <xf numFmtId="4" fontId="2" fillId="0" borderId="0" xfId="0" applyNumberFormat="1" applyFont="1" applyBorder="1" applyAlignment="1">
      <alignment horizontal="center"/>
    </xf>
    <xf numFmtId="166" fontId="2" fillId="0" borderId="0" xfId="0" applyFont="1" applyBorder="1" applyAlignment="1">
      <alignment horizontal="center"/>
    </xf>
    <xf numFmtId="4" fontId="2" fillId="0" borderId="0" xfId="0" applyNumberFormat="1" applyFont="1" applyBorder="1" applyAlignment="1">
      <alignment horizontal="right"/>
    </xf>
    <xf numFmtId="0" fontId="2" fillId="0" borderId="0" xfId="57" applyFont="1" applyAlignment="1">
      <alignment horizontal="left" vertical="top" wrapText="1"/>
      <protection/>
    </xf>
    <xf numFmtId="4" fontId="53" fillId="0" borderId="0" xfId="0" applyNumberFormat="1" applyFont="1" applyAlignment="1">
      <alignment/>
    </xf>
    <xf numFmtId="166" fontId="2" fillId="0" borderId="11" xfId="0" applyFont="1" applyBorder="1" applyAlignment="1">
      <alignment horizontal="center" vertical="top"/>
    </xf>
    <xf numFmtId="166" fontId="2" fillId="0" borderId="11" xfId="0" applyFont="1" applyBorder="1" applyAlignment="1">
      <alignment horizontal="center"/>
    </xf>
    <xf numFmtId="166" fontId="3" fillId="0" borderId="0" xfId="0" applyFont="1" applyBorder="1" applyAlignment="1">
      <alignment horizontal="center" vertical="top"/>
    </xf>
    <xf numFmtId="166" fontId="3" fillId="0" borderId="0" xfId="0" applyFont="1" applyBorder="1" applyAlignment="1">
      <alignment horizontal="center"/>
    </xf>
    <xf numFmtId="166" fontId="2" fillId="0" borderId="10" xfId="0" applyFont="1" applyBorder="1" applyAlignment="1">
      <alignment horizontal="center" vertical="top"/>
    </xf>
    <xf numFmtId="166" fontId="2" fillId="0" borderId="10" xfId="0" applyFont="1" applyBorder="1" applyAlignment="1">
      <alignment horizontal="center"/>
    </xf>
    <xf numFmtId="4" fontId="2" fillId="0" borderId="10" xfId="0" applyNumberFormat="1" applyFont="1" applyBorder="1" applyAlignment="1">
      <alignment/>
    </xf>
    <xf numFmtId="4" fontId="2" fillId="0" borderId="10" xfId="0" applyNumberFormat="1" applyFont="1" applyBorder="1" applyAlignment="1">
      <alignment horizontal="right"/>
    </xf>
    <xf numFmtId="166" fontId="3" fillId="0" borderId="0" xfId="0" applyFont="1" applyBorder="1" applyAlignment="1">
      <alignment horizontal="justify"/>
    </xf>
    <xf numFmtId="166" fontId="3" fillId="0" borderId="0" xfId="0" applyFont="1" applyAlignment="1">
      <alignment horizontal="justify"/>
    </xf>
    <xf numFmtId="0" fontId="2" fillId="33" borderId="0" xfId="0" applyNumberFormat="1" applyFont="1" applyFill="1" applyAlignment="1">
      <alignment wrapText="1"/>
    </xf>
    <xf numFmtId="0" fontId="2" fillId="0" borderId="0" xfId="56" applyFont="1" applyFill="1" applyAlignment="1" applyProtection="1">
      <alignment horizontal="justify" vertical="top"/>
      <protection/>
    </xf>
    <xf numFmtId="166" fontId="2" fillId="0" borderId="0" xfId="0" applyFont="1" applyAlignment="1">
      <alignment horizontal="justify" vertical="top"/>
    </xf>
    <xf numFmtId="0" fontId="2" fillId="0" borderId="0" xfId="0" applyNumberFormat="1" applyFont="1" applyFill="1" applyAlignment="1" applyProtection="1">
      <alignment horizontal="justify" vertical="top" wrapText="1"/>
      <protection/>
    </xf>
    <xf numFmtId="0" fontId="53" fillId="0" borderId="0" xfId="57" applyFont="1" applyAlignment="1">
      <alignment horizontal="center" vertical="top"/>
      <protection/>
    </xf>
    <xf numFmtId="0" fontId="53" fillId="0" borderId="0" xfId="57" applyFont="1" applyAlignment="1">
      <alignment horizontal="center"/>
      <protection/>
    </xf>
    <xf numFmtId="4" fontId="53" fillId="0" borderId="0" xfId="0" applyNumberFormat="1" applyFont="1" applyAlignment="1">
      <alignment horizontal="center"/>
    </xf>
    <xf numFmtId="4" fontId="2" fillId="0" borderId="11" xfId="0" applyNumberFormat="1" applyFont="1" applyBorder="1" applyAlignment="1">
      <alignment horizontal="center"/>
    </xf>
    <xf numFmtId="4" fontId="3" fillId="0" borderId="11" xfId="0" applyNumberFormat="1" applyFont="1" applyBorder="1" applyAlignment="1">
      <alignment horizontal="right"/>
    </xf>
    <xf numFmtId="4" fontId="3" fillId="0" borderId="0" xfId="0" applyNumberFormat="1" applyFont="1" applyBorder="1" applyAlignment="1">
      <alignment/>
    </xf>
    <xf numFmtId="166" fontId="2" fillId="0" borderId="10" xfId="0" applyFont="1" applyBorder="1" applyAlignment="1">
      <alignment horizontal="justify"/>
    </xf>
    <xf numFmtId="166" fontId="2" fillId="0" borderId="0" xfId="0" applyFont="1" applyBorder="1" applyAlignment="1">
      <alignment horizontal="justify"/>
    </xf>
    <xf numFmtId="4" fontId="3" fillId="0" borderId="0" xfId="0" applyNumberFormat="1" applyFont="1" applyAlignment="1">
      <alignment horizontal="right"/>
    </xf>
    <xf numFmtId="166" fontId="11" fillId="0" borderId="0" xfId="0" applyFont="1" applyAlignment="1">
      <alignment horizontal="center" vertical="top"/>
    </xf>
    <xf numFmtId="166" fontId="11" fillId="0" borderId="0" xfId="0" applyFont="1" applyAlignment="1">
      <alignment/>
    </xf>
    <xf numFmtId="4" fontId="3" fillId="0" borderId="0" xfId="0" applyNumberFormat="1" applyFont="1" applyBorder="1" applyAlignment="1">
      <alignment horizontal="right"/>
    </xf>
    <xf numFmtId="166" fontId="9" fillId="0" borderId="10" xfId="0" applyFont="1" applyBorder="1" applyAlignment="1">
      <alignment/>
    </xf>
    <xf numFmtId="166" fontId="10" fillId="0" borderId="0" xfId="0" applyFont="1" applyAlignment="1">
      <alignment horizontal="left"/>
    </xf>
    <xf numFmtId="4" fontId="9" fillId="0" borderId="10" xfId="0" applyNumberFormat="1" applyFont="1" applyBorder="1" applyAlignment="1">
      <alignment horizontal="right"/>
    </xf>
    <xf numFmtId="166" fontId="10" fillId="0" borderId="11" xfId="0" applyFont="1" applyBorder="1" applyAlignment="1">
      <alignment horizontal="center"/>
    </xf>
    <xf numFmtId="166" fontId="10" fillId="0" borderId="11" xfId="0" applyFont="1" applyBorder="1" applyAlignment="1">
      <alignment horizontal="justify"/>
    </xf>
    <xf numFmtId="4" fontId="10" fillId="0" borderId="11" xfId="0" applyNumberFormat="1" applyFont="1" applyBorder="1" applyAlignment="1">
      <alignment/>
    </xf>
    <xf numFmtId="166" fontId="10" fillId="0" borderId="11" xfId="0" applyFont="1" applyBorder="1" applyAlignment="1">
      <alignment horizontal="left"/>
    </xf>
    <xf numFmtId="166" fontId="9" fillId="0" borderId="0" xfId="0" applyFont="1" applyBorder="1" applyAlignment="1">
      <alignment horizontal="center" vertical="top"/>
    </xf>
    <xf numFmtId="166" fontId="9" fillId="0" borderId="10" xfId="0" applyFont="1" applyBorder="1" applyAlignment="1">
      <alignment horizontal="center" vertical="top"/>
    </xf>
    <xf numFmtId="166" fontId="9" fillId="0" borderId="10" xfId="0" applyFont="1" applyBorder="1" applyAlignment="1">
      <alignment horizontal="center"/>
    </xf>
    <xf numFmtId="166" fontId="9" fillId="0" borderId="10" xfId="0" applyFont="1" applyBorder="1" applyAlignment="1">
      <alignment horizontal="justify"/>
    </xf>
    <xf numFmtId="4" fontId="9" fillId="0" borderId="10" xfId="0" applyNumberFormat="1" applyFont="1" applyBorder="1" applyAlignment="1">
      <alignment/>
    </xf>
    <xf numFmtId="166" fontId="9" fillId="0" borderId="0" xfId="0" applyFont="1" applyAlignment="1">
      <alignment horizontal="center" vertical="top"/>
    </xf>
    <xf numFmtId="166" fontId="9" fillId="0" borderId="0" xfId="0" applyFont="1" applyAlignment="1">
      <alignment horizontal="justify"/>
    </xf>
    <xf numFmtId="166" fontId="10" fillId="0" borderId="0" xfId="0" applyFont="1" applyAlignment="1">
      <alignment horizontal="justify" vertical="top"/>
    </xf>
    <xf numFmtId="4" fontId="9" fillId="0" borderId="0" xfId="0" applyNumberFormat="1" applyFont="1" applyBorder="1" applyAlignment="1">
      <alignment horizontal="right"/>
    </xf>
    <xf numFmtId="2" fontId="10" fillId="0" borderId="0" xfId="0" applyNumberFormat="1" applyFont="1" applyAlignment="1" applyProtection="1">
      <alignment horizontal="left" wrapText="1"/>
      <protection/>
    </xf>
    <xf numFmtId="4" fontId="3" fillId="0" borderId="0" xfId="0" applyNumberFormat="1" applyFont="1" applyAlignment="1" applyProtection="1">
      <alignment/>
      <protection locked="0"/>
    </xf>
    <xf numFmtId="0" fontId="3" fillId="0" borderId="10" xfId="0" applyNumberFormat="1" applyFont="1" applyBorder="1" applyAlignment="1" applyProtection="1">
      <alignment horizontal="center" vertical="top"/>
      <protection/>
    </xf>
    <xf numFmtId="0" fontId="2" fillId="0" borderId="10" xfId="0" applyNumberFormat="1" applyFont="1" applyBorder="1" applyAlignment="1" applyProtection="1">
      <alignment horizontal="center"/>
      <protection/>
    </xf>
    <xf numFmtId="0" fontId="2" fillId="0" borderId="10" xfId="0" applyNumberFormat="1" applyFont="1" applyBorder="1" applyAlignment="1" applyProtection="1">
      <alignment horizontal="justify"/>
      <protection/>
    </xf>
    <xf numFmtId="4" fontId="2" fillId="0" borderId="10" xfId="0" applyNumberFormat="1" applyFont="1" applyBorder="1" applyAlignment="1" applyProtection="1">
      <alignment/>
      <protection locked="0"/>
    </xf>
    <xf numFmtId="4" fontId="2" fillId="0" borderId="10" xfId="0" applyNumberFormat="1" applyFont="1" applyBorder="1" applyAlignment="1" applyProtection="1">
      <alignment/>
      <protection/>
    </xf>
    <xf numFmtId="0" fontId="3" fillId="0" borderId="12" xfId="0" applyNumberFormat="1" applyFont="1" applyBorder="1" applyAlignment="1" applyProtection="1">
      <alignment horizontal="center" vertical="top"/>
      <protection/>
    </xf>
    <xf numFmtId="0" fontId="2" fillId="0" borderId="12" xfId="0" applyNumberFormat="1" applyFont="1" applyBorder="1" applyAlignment="1" applyProtection="1">
      <alignment horizontal="center"/>
      <protection/>
    </xf>
    <xf numFmtId="0" fontId="2" fillId="0" borderId="12" xfId="0" applyNumberFormat="1" applyFont="1" applyBorder="1" applyAlignment="1" applyProtection="1">
      <alignment horizontal="justify"/>
      <protection/>
    </xf>
    <xf numFmtId="4" fontId="2" fillId="0" borderId="12" xfId="0" applyNumberFormat="1" applyFont="1" applyBorder="1" applyAlignment="1" applyProtection="1">
      <alignment/>
      <protection locked="0"/>
    </xf>
    <xf numFmtId="4" fontId="2" fillId="0" borderId="12" xfId="0" applyNumberFormat="1" applyFont="1" applyBorder="1" applyAlignment="1" applyProtection="1">
      <alignment/>
      <protection/>
    </xf>
    <xf numFmtId="0" fontId="3" fillId="0" borderId="0" xfId="0" applyNumberFormat="1" applyFont="1" applyBorder="1" applyAlignment="1" applyProtection="1">
      <alignment horizontal="center" vertical="top"/>
      <protection/>
    </xf>
    <xf numFmtId="0" fontId="3" fillId="0" borderId="0" xfId="0" applyNumberFormat="1" applyFont="1" applyBorder="1" applyAlignment="1" applyProtection="1">
      <alignment horizontal="center"/>
      <protection/>
    </xf>
    <xf numFmtId="4" fontId="3" fillId="0" borderId="0" xfId="0" applyNumberFormat="1" applyFont="1" applyBorder="1" applyAlignment="1" applyProtection="1">
      <alignment/>
      <protection locked="0"/>
    </xf>
    <xf numFmtId="4" fontId="10" fillId="0" borderId="0" xfId="0" applyNumberFormat="1" applyFont="1" applyBorder="1" applyAlignment="1" applyProtection="1">
      <alignment/>
      <protection/>
    </xf>
    <xf numFmtId="166" fontId="9" fillId="0" borderId="0" xfId="0" applyFont="1" applyBorder="1" applyAlignment="1">
      <alignment horizontal="center"/>
    </xf>
    <xf numFmtId="166" fontId="9" fillId="0" borderId="0" xfId="0" applyFont="1" applyBorder="1" applyAlignment="1">
      <alignment horizontal="justify"/>
    </xf>
    <xf numFmtId="4" fontId="9" fillId="0" borderId="0" xfId="0" applyNumberFormat="1" applyFont="1" applyBorder="1" applyAlignment="1">
      <alignment/>
    </xf>
    <xf numFmtId="166" fontId="18" fillId="0" borderId="0" xfId="0" applyFont="1" applyFill="1" applyAlignment="1">
      <alignment/>
    </xf>
    <xf numFmtId="166" fontId="19" fillId="0" borderId="0" xfId="0" applyFont="1" applyFill="1" applyAlignment="1">
      <alignment/>
    </xf>
    <xf numFmtId="166" fontId="3" fillId="0" borderId="0" xfId="0" applyFont="1" applyAlignment="1">
      <alignment wrapText="1"/>
    </xf>
    <xf numFmtId="166" fontId="2" fillId="0" borderId="0" xfId="0" applyFont="1" applyAlignment="1">
      <alignment horizontal="right" vertical="top"/>
    </xf>
    <xf numFmtId="2" fontId="2" fillId="0" borderId="0" xfId="57" applyNumberFormat="1" applyFont="1" applyAlignment="1" quotePrefix="1">
      <alignment horizontal="left" vertical="top" wrapText="1"/>
      <protection/>
    </xf>
    <xf numFmtId="0" fontId="2" fillId="0" borderId="0" xfId="57" applyFont="1" applyBorder="1" applyAlignment="1" quotePrefix="1">
      <alignment horizontal="justify" vertical="top"/>
      <protection/>
    </xf>
    <xf numFmtId="2" fontId="2" fillId="0" borderId="0" xfId="57" applyNumberFormat="1" applyFont="1" applyAlignment="1">
      <alignment horizontal="left" vertical="top" wrapText="1"/>
      <protection/>
    </xf>
    <xf numFmtId="2" fontId="3" fillId="0" borderId="0" xfId="57" applyNumberFormat="1" applyFont="1" applyAlignment="1">
      <alignment horizontal="left"/>
      <protection/>
    </xf>
    <xf numFmtId="166" fontId="3" fillId="0" borderId="0" xfId="0" applyFont="1" applyAlignment="1">
      <alignment horizontal="justify" wrapText="1"/>
    </xf>
    <xf numFmtId="0" fontId="2" fillId="0" borderId="10" xfId="57" applyFont="1" applyBorder="1" applyAlignment="1" quotePrefix="1">
      <alignment horizontal="justify" wrapText="1"/>
      <protection/>
    </xf>
    <xf numFmtId="0" fontId="2" fillId="0" borderId="0" xfId="57" applyFont="1" applyAlignment="1">
      <alignment horizontal="justify" wrapText="1"/>
      <protection/>
    </xf>
    <xf numFmtId="0" fontId="3" fillId="0" borderId="0" xfId="57" applyFont="1" applyAlignment="1">
      <alignment horizontal="justify" vertical="center"/>
      <protection/>
    </xf>
    <xf numFmtId="4" fontId="3" fillId="0" borderId="0" xfId="0" applyNumberFormat="1" applyFont="1" applyFill="1" applyBorder="1" applyAlignment="1">
      <alignment horizontal="left"/>
    </xf>
    <xf numFmtId="0" fontId="3" fillId="0" borderId="10" xfId="57" applyFont="1" applyBorder="1" applyAlignment="1">
      <alignment horizontal="justify" vertical="center"/>
      <protection/>
    </xf>
    <xf numFmtId="0" fontId="2" fillId="0" borderId="0" xfId="0" applyNumberFormat="1" applyFont="1" applyAlignment="1" applyProtection="1">
      <alignment horizontal="left"/>
      <protection/>
    </xf>
    <xf numFmtId="0" fontId="2" fillId="0" borderId="0" xfId="0" applyNumberFormat="1" applyFont="1" applyBorder="1" applyAlignment="1">
      <alignment vertical="top" wrapText="1"/>
    </xf>
    <xf numFmtId="0" fontId="2" fillId="0" borderId="0" xfId="0" applyNumberFormat="1" applyFont="1" applyAlignment="1" applyProtection="1">
      <alignment horizontal="right"/>
      <protection/>
    </xf>
    <xf numFmtId="4" fontId="2" fillId="0" borderId="0" xfId="42" applyNumberFormat="1" applyFont="1" applyAlignment="1" applyProtection="1">
      <alignment horizontal="right"/>
      <protection/>
    </xf>
    <xf numFmtId="166" fontId="3" fillId="0" borderId="0" xfId="0" applyFont="1" applyAlignment="1">
      <alignment horizontal="justify" vertical="center"/>
    </xf>
    <xf numFmtId="166" fontId="2" fillId="0" borderId="0" xfId="0" applyFont="1" applyAlignment="1" applyProtection="1">
      <alignment horizontal="justify"/>
      <protection/>
    </xf>
    <xf numFmtId="0" fontId="3" fillId="0" borderId="0" xfId="57" applyFont="1" applyAlignment="1">
      <alignment horizontal="left" vertical="center"/>
      <protection/>
    </xf>
    <xf numFmtId="166" fontId="3" fillId="0" borderId="0" xfId="0" applyFont="1" applyFill="1" applyAlignment="1" applyProtection="1">
      <alignment horizontal="justify" vertical="top" wrapText="1"/>
      <protection/>
    </xf>
    <xf numFmtId="0" fontId="3" fillId="0" borderId="0" xfId="57" applyFont="1" applyAlignment="1">
      <alignment horizontal="left" vertical="top" wrapText="1"/>
      <protection/>
    </xf>
    <xf numFmtId="0" fontId="3" fillId="0" borderId="0" xfId="0" applyNumberFormat="1" applyFont="1" applyFill="1" applyAlignment="1" applyProtection="1">
      <alignment horizontal="center"/>
      <protection/>
    </xf>
    <xf numFmtId="0" fontId="3" fillId="0" borderId="0" xfId="0" applyNumberFormat="1" applyFont="1" applyFill="1" applyAlignment="1" applyProtection="1">
      <alignment horizontal="center" vertical="top"/>
      <protection/>
    </xf>
    <xf numFmtId="0" fontId="2" fillId="0" borderId="0" xfId="0" applyNumberFormat="1" applyFont="1" applyFill="1" applyAlignment="1" applyProtection="1">
      <alignment horizontal="center"/>
      <protection/>
    </xf>
    <xf numFmtId="4" fontId="2" fillId="0" borderId="0" xfId="0" applyNumberFormat="1" applyFont="1" applyFill="1" applyAlignment="1" applyProtection="1">
      <alignment/>
      <protection/>
    </xf>
    <xf numFmtId="0" fontId="2" fillId="0" borderId="0" xfId="0" applyNumberFormat="1" applyFont="1" applyFill="1" applyAlignment="1" applyProtection="1">
      <alignment horizontal="center" vertical="top"/>
      <protection/>
    </xf>
    <xf numFmtId="2" fontId="8" fillId="0" borderId="0" xfId="57" applyNumberFormat="1" applyFont="1" applyFill="1" applyAlignment="1" applyProtection="1">
      <alignment horizontal="justify" vertical="top" wrapText="1"/>
      <protection/>
    </xf>
    <xf numFmtId="2" fontId="8" fillId="0" borderId="0" xfId="57" applyNumberFormat="1" applyFont="1" applyFill="1" applyAlignment="1" applyProtection="1">
      <alignment horizontal="justify"/>
      <protection/>
    </xf>
    <xf numFmtId="0" fontId="2" fillId="0" borderId="0" xfId="57" applyFont="1" applyProtection="1">
      <alignment/>
      <protection/>
    </xf>
    <xf numFmtId="0" fontId="2" fillId="0" borderId="0" xfId="57" applyFont="1" applyAlignment="1" applyProtection="1">
      <alignment horizontal="right" vertical="top"/>
      <protection/>
    </xf>
    <xf numFmtId="0" fontId="2" fillId="0" borderId="0" xfId="57" applyFont="1" applyAlignment="1" applyProtection="1">
      <alignment horizontal="center"/>
      <protection/>
    </xf>
    <xf numFmtId="2" fontId="2" fillId="0" borderId="0" xfId="0" applyNumberFormat="1" applyFont="1" applyFill="1" applyAlignment="1" applyProtection="1">
      <alignment horizontal="left" vertical="top" wrapText="1"/>
      <protection/>
    </xf>
    <xf numFmtId="0" fontId="9" fillId="0" borderId="0" xfId="57" applyFont="1" applyBorder="1" applyAlignment="1">
      <alignment vertical="center"/>
      <protection/>
    </xf>
    <xf numFmtId="0" fontId="9" fillId="0" borderId="0" xfId="57" applyFont="1" applyBorder="1" applyAlignment="1">
      <alignment horizontal="center" vertical="center"/>
      <protection/>
    </xf>
    <xf numFmtId="4" fontId="9" fillId="0" borderId="0" xfId="42" applyNumberFormat="1" applyFont="1" applyBorder="1" applyAlignment="1">
      <alignment/>
    </xf>
    <xf numFmtId="0" fontId="9" fillId="0" borderId="0" xfId="57" applyFont="1" applyBorder="1" applyAlignment="1">
      <alignment horizontal="right"/>
      <protection/>
    </xf>
    <xf numFmtId="4" fontId="9" fillId="0" borderId="0" xfId="42" applyNumberFormat="1" applyFont="1" applyBorder="1" applyAlignment="1">
      <alignment horizontal="right"/>
    </xf>
    <xf numFmtId="166" fontId="34" fillId="0" borderId="0" xfId="0" applyFont="1" applyBorder="1" applyAlignment="1">
      <alignment horizontal="justify" vertical="top" wrapText="1"/>
    </xf>
    <xf numFmtId="0" fontId="3" fillId="0" borderId="0" xfId="57" applyFont="1" applyAlignment="1">
      <alignment horizontal="left" vertical="top"/>
      <protection/>
    </xf>
    <xf numFmtId="4" fontId="2" fillId="0" borderId="0" xfId="0" applyNumberFormat="1" applyFont="1" applyAlignment="1">
      <alignment horizontal="left" vertical="top" wrapText="1"/>
    </xf>
    <xf numFmtId="4" fontId="9" fillId="0" borderId="0" xfId="42" applyNumberFormat="1" applyFont="1" applyBorder="1" applyAlignment="1" applyProtection="1">
      <alignment/>
      <protection hidden="1" locked="0"/>
    </xf>
    <xf numFmtId="4" fontId="9" fillId="0" borderId="0" xfId="57" applyNumberFormat="1" applyFont="1" applyAlignment="1" applyProtection="1">
      <alignment horizontal="justify"/>
      <protection hidden="1" locked="0"/>
    </xf>
    <xf numFmtId="4" fontId="9" fillId="0" borderId="0" xfId="57" applyNumberFormat="1" applyFont="1" applyProtection="1">
      <alignment/>
      <protection hidden="1" locked="0"/>
    </xf>
    <xf numFmtId="4" fontId="2" fillId="0" borderId="0" xfId="57" applyNumberFormat="1" applyFont="1" applyProtection="1">
      <alignment/>
      <protection hidden="1" locked="0"/>
    </xf>
    <xf numFmtId="4" fontId="3" fillId="0" borderId="0" xfId="0" applyNumberFormat="1" applyFont="1" applyAlignment="1" applyProtection="1">
      <alignment horizontal="center"/>
      <protection hidden="1" locked="0"/>
    </xf>
    <xf numFmtId="4" fontId="2" fillId="0" borderId="0" xfId="0" applyNumberFormat="1" applyFont="1" applyAlignment="1" applyProtection="1">
      <alignment horizontal="center"/>
      <protection hidden="1" locked="0"/>
    </xf>
    <xf numFmtId="4" fontId="2" fillId="0" borderId="0" xfId="57" applyNumberFormat="1" applyFont="1" applyAlignment="1" applyProtection="1">
      <alignment horizontal="justify"/>
      <protection hidden="1" locked="0"/>
    </xf>
    <xf numFmtId="4" fontId="2" fillId="0" borderId="0" xfId="0" applyNumberFormat="1" applyFont="1" applyAlignment="1" applyProtection="1">
      <alignment/>
      <protection hidden="1" locked="0"/>
    </xf>
    <xf numFmtId="4" fontId="2" fillId="0" borderId="0" xfId="57" applyNumberFormat="1" applyFont="1" applyAlignment="1" applyProtection="1">
      <alignment horizontal="justify" vertical="top" wrapText="1"/>
      <protection hidden="1" locked="0"/>
    </xf>
    <xf numFmtId="164" fontId="2" fillId="0" borderId="0" xfId="42" applyFont="1" applyFill="1" applyBorder="1" applyAlignment="1" applyProtection="1">
      <alignment horizontal="right"/>
      <protection hidden="1" locked="0"/>
    </xf>
    <xf numFmtId="164" fontId="3" fillId="0" borderId="0" xfId="42" applyFont="1" applyFill="1" applyBorder="1" applyAlignment="1" applyProtection="1">
      <alignment horizontal="right"/>
      <protection hidden="1" locked="0"/>
    </xf>
    <xf numFmtId="0" fontId="2" fillId="0" borderId="0" xfId="0" applyNumberFormat="1" applyFont="1" applyFill="1" applyAlignment="1" applyProtection="1">
      <alignment/>
      <protection hidden="1" locked="0"/>
    </xf>
    <xf numFmtId="4" fontId="9" fillId="0" borderId="0" xfId="57" applyNumberFormat="1" applyFont="1" applyBorder="1" applyProtection="1">
      <alignment/>
      <protection hidden="1" locked="0"/>
    </xf>
    <xf numFmtId="4" fontId="9" fillId="0" borderId="11" xfId="57" applyNumberFormat="1" applyFont="1" applyBorder="1" applyProtection="1">
      <alignment/>
      <protection hidden="1" locked="0"/>
    </xf>
    <xf numFmtId="4" fontId="10" fillId="0" borderId="0" xfId="57" applyNumberFormat="1" applyFont="1" applyBorder="1" applyProtection="1">
      <alignment/>
      <protection hidden="1" locked="0"/>
    </xf>
    <xf numFmtId="4" fontId="9" fillId="0" borderId="10" xfId="57" applyNumberFormat="1" applyFont="1" applyBorder="1" applyProtection="1">
      <alignment/>
      <protection hidden="1" locked="0"/>
    </xf>
    <xf numFmtId="4" fontId="2" fillId="0" borderId="0" xfId="57" applyNumberFormat="1" applyFont="1" applyBorder="1" applyProtection="1">
      <alignment/>
      <protection hidden="1" locked="0"/>
    </xf>
    <xf numFmtId="169" fontId="2" fillId="0" borderId="0" xfId="42" applyNumberFormat="1" applyFont="1" applyAlignment="1" applyProtection="1">
      <alignment horizontal="center"/>
      <protection hidden="1" locked="0"/>
    </xf>
    <xf numFmtId="4" fontId="3" fillId="0" borderId="0" xfId="57" applyNumberFormat="1" applyFont="1" applyBorder="1" applyProtection="1">
      <alignment/>
      <protection hidden="1" locked="0"/>
    </xf>
    <xf numFmtId="2" fontId="2" fillId="0" borderId="0" xfId="42" applyNumberFormat="1" applyFont="1" applyFill="1" applyAlignment="1" applyProtection="1">
      <alignment horizontal="right" vertical="top"/>
      <protection hidden="1" locked="0"/>
    </xf>
    <xf numFmtId="2" fontId="2" fillId="0" borderId="0" xfId="42" applyNumberFormat="1" applyFont="1" applyFill="1" applyAlignment="1" applyProtection="1">
      <alignment horizontal="right"/>
      <protection hidden="1" locked="0"/>
    </xf>
    <xf numFmtId="4" fontId="3" fillId="0" borderId="0" xfId="57" applyNumberFormat="1" applyFont="1" applyProtection="1">
      <alignment/>
      <protection hidden="1" locked="0"/>
    </xf>
    <xf numFmtId="2" fontId="2" fillId="0" borderId="0" xfId="42" applyNumberFormat="1" applyFont="1" applyFill="1" applyBorder="1" applyAlignment="1" applyProtection="1">
      <alignment horizontal="right" vertical="top"/>
      <protection hidden="1" locked="0"/>
    </xf>
    <xf numFmtId="2" fontId="2" fillId="0" borderId="0" xfId="42" applyNumberFormat="1" applyFont="1" applyFill="1" applyBorder="1" applyAlignment="1" applyProtection="1">
      <alignment horizontal="justify" vertical="top"/>
      <protection hidden="1" locked="0"/>
    </xf>
    <xf numFmtId="2" fontId="2" fillId="0" borderId="0" xfId="42" applyNumberFormat="1" applyFont="1" applyFill="1" applyBorder="1" applyAlignment="1" applyProtection="1">
      <alignment horizontal="right"/>
      <protection hidden="1" locked="0"/>
    </xf>
    <xf numFmtId="4" fontId="3" fillId="0" borderId="0" xfId="57" applyNumberFormat="1" applyFont="1" applyAlignment="1" applyProtection="1">
      <alignment horizontal="right" wrapText="1"/>
      <protection hidden="1" locked="0"/>
    </xf>
    <xf numFmtId="4" fontId="2" fillId="0" borderId="0" xfId="57" applyNumberFormat="1" applyFont="1" applyAlignment="1" applyProtection="1">
      <alignment horizontal="right" wrapText="1"/>
      <protection hidden="1" locked="0"/>
    </xf>
    <xf numFmtId="2" fontId="3" fillId="0" borderId="0" xfId="42" applyNumberFormat="1" applyFont="1" applyFill="1" applyBorder="1" applyAlignment="1" applyProtection="1">
      <alignment horizontal="right" vertical="top"/>
      <protection hidden="1" locked="0"/>
    </xf>
    <xf numFmtId="0" fontId="2" fillId="0" borderId="0" xfId="0" applyNumberFormat="1" applyFont="1" applyAlignment="1" applyProtection="1">
      <alignment/>
      <protection hidden="1" locked="0"/>
    </xf>
    <xf numFmtId="4" fontId="2" fillId="0" borderId="11" xfId="57" applyNumberFormat="1" applyFont="1" applyBorder="1" applyProtection="1">
      <alignment/>
      <protection hidden="1" locked="0"/>
    </xf>
    <xf numFmtId="4" fontId="2" fillId="0" borderId="10" xfId="57" applyNumberFormat="1" applyFont="1" applyBorder="1" applyProtection="1">
      <alignment/>
      <protection hidden="1" locked="0"/>
    </xf>
    <xf numFmtId="4" fontId="2" fillId="0" borderId="0" xfId="0" applyNumberFormat="1" applyFont="1" applyAlignment="1" applyProtection="1">
      <alignment horizontal="justify"/>
      <protection hidden="1" locked="0"/>
    </xf>
    <xf numFmtId="4" fontId="3" fillId="0" borderId="0" xfId="0" applyNumberFormat="1" applyFont="1" applyAlignment="1" applyProtection="1">
      <alignment/>
      <protection hidden="1" locked="0"/>
    </xf>
    <xf numFmtId="166" fontId="2" fillId="0" borderId="0" xfId="0" applyFont="1" applyAlignment="1" applyProtection="1">
      <alignment/>
      <protection hidden="1" locked="0"/>
    </xf>
    <xf numFmtId="166" fontId="3" fillId="0" borderId="0" xfId="0" applyFont="1" applyAlignment="1" applyProtection="1">
      <alignment/>
      <protection hidden="1" locked="0"/>
    </xf>
    <xf numFmtId="166" fontId="3" fillId="0" borderId="0" xfId="0" applyFont="1" applyAlignment="1" applyProtection="1">
      <alignment/>
      <protection hidden="1" locked="0"/>
    </xf>
    <xf numFmtId="4" fontId="3" fillId="0" borderId="10" xfId="57" applyNumberFormat="1" applyFont="1" applyBorder="1" applyProtection="1">
      <alignment/>
      <protection hidden="1" locked="0"/>
    </xf>
    <xf numFmtId="166" fontId="51" fillId="0" borderId="0" xfId="0" applyFont="1" applyAlignment="1" applyProtection="1">
      <alignment/>
      <protection hidden="1" locked="0"/>
    </xf>
    <xf numFmtId="164" fontId="50" fillId="0" borderId="0" xfId="42" applyFont="1" applyAlignment="1" applyProtection="1">
      <alignment/>
      <protection hidden="1" locked="0"/>
    </xf>
    <xf numFmtId="4" fontId="50" fillId="0" borderId="0" xfId="42" applyNumberFormat="1" applyFont="1" applyFill="1" applyBorder="1" applyAlignment="1" applyProtection="1">
      <alignment horizontal="right" vertical="top"/>
      <protection hidden="1" locked="0"/>
    </xf>
    <xf numFmtId="169" fontId="3" fillId="0" borderId="0" xfId="42" applyNumberFormat="1" applyFont="1" applyAlignment="1" applyProtection="1">
      <alignment horizontal="center"/>
      <protection hidden="1" locked="0"/>
    </xf>
    <xf numFmtId="166" fontId="51" fillId="0" borderId="11" xfId="0" applyFont="1" applyBorder="1" applyAlignment="1" applyProtection="1">
      <alignment/>
      <protection hidden="1" locked="0"/>
    </xf>
    <xf numFmtId="166" fontId="51" fillId="0" borderId="10" xfId="0" applyFont="1" applyBorder="1" applyAlignment="1" applyProtection="1">
      <alignment/>
      <protection hidden="1" locked="0"/>
    </xf>
    <xf numFmtId="4" fontId="3" fillId="0" borderId="0" xfId="42" applyNumberFormat="1" applyFont="1" applyFill="1" applyBorder="1" applyAlignment="1" applyProtection="1">
      <alignment horizontal="right"/>
      <protection hidden="1" locked="0"/>
    </xf>
    <xf numFmtId="4" fontId="9" fillId="0" borderId="0" xfId="42" applyNumberFormat="1" applyFont="1" applyFill="1" applyBorder="1" applyAlignment="1" applyProtection="1">
      <alignment horizontal="right" vertical="top"/>
      <protection hidden="1" locked="0"/>
    </xf>
    <xf numFmtId="4" fontId="2" fillId="0" borderId="0" xfId="42" applyNumberFormat="1" applyFont="1" applyFill="1" applyBorder="1" applyAlignment="1" applyProtection="1">
      <alignment horizontal="right"/>
      <protection hidden="1" locked="0"/>
    </xf>
    <xf numFmtId="164" fontId="2" fillId="0" borderId="0" xfId="42" applyFont="1" applyFill="1" applyAlignment="1" applyProtection="1">
      <alignment horizontal="center"/>
      <protection hidden="1" locked="0"/>
    </xf>
    <xf numFmtId="166" fontId="2" fillId="0" borderId="0" xfId="0" applyNumberFormat="1" applyFont="1" applyAlignment="1" applyProtection="1">
      <alignment horizontal="center"/>
      <protection hidden="1" locked="0"/>
    </xf>
    <xf numFmtId="4" fontId="2" fillId="0" borderId="0" xfId="42" applyNumberFormat="1" applyFont="1" applyAlignment="1" applyProtection="1">
      <alignment horizontal="right"/>
      <protection hidden="1" locked="0"/>
    </xf>
    <xf numFmtId="4" fontId="10" fillId="0" borderId="0" xfId="57" applyNumberFormat="1" applyFont="1" applyProtection="1">
      <alignment/>
      <protection hidden="1" locked="0"/>
    </xf>
    <xf numFmtId="4" fontId="10" fillId="0" borderId="10" xfId="57" applyNumberFormat="1" applyFont="1" applyBorder="1" applyProtection="1">
      <alignment/>
      <protection hidden="1" locked="0"/>
    </xf>
    <xf numFmtId="0" fontId="2" fillId="0" borderId="0" xfId="57" applyFont="1" applyAlignment="1" applyProtection="1">
      <alignment horizontal="left" vertical="top" wrapText="1"/>
      <protection/>
    </xf>
    <xf numFmtId="166" fontId="11" fillId="0" borderId="0" xfId="0" applyFont="1" applyAlignment="1">
      <alignment horizontal="center" vertical="top"/>
    </xf>
    <xf numFmtId="166" fontId="20" fillId="0" borderId="0" xfId="0" applyFont="1" applyAlignment="1">
      <alignment horizontal="center"/>
    </xf>
    <xf numFmtId="166" fontId="11" fillId="0" borderId="0" xfId="0" applyFont="1" applyAlignment="1">
      <alignmen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3" xfId="56"/>
    <cellStyle name="Normal_Troskovnik_Kanalizacija"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M428"/>
  <sheetViews>
    <sheetView showZeros="0" tabSelected="1" view="pageBreakPreview" zoomScale="90" zoomScaleSheetLayoutView="90" zoomScalePageLayoutView="0" workbookViewId="0" topLeftCell="A7">
      <selection activeCell="E17" sqref="E17"/>
    </sheetView>
  </sheetViews>
  <sheetFormatPr defaultColWidth="9.140625" defaultRowHeight="12.75"/>
  <cols>
    <col min="1" max="1" width="4.00390625" style="4" customWidth="1"/>
    <col min="2" max="2" width="4.140625" style="6" customWidth="1"/>
    <col min="3" max="3" width="46.7109375" style="5" customWidth="1"/>
    <col min="4" max="4" width="3.28125" style="6" customWidth="1"/>
    <col min="5" max="5" width="14.57421875" style="363" customWidth="1"/>
    <col min="6" max="6" width="4.421875" style="6" customWidth="1"/>
    <col min="7" max="7" width="14.421875" style="12" customWidth="1"/>
    <col min="8" max="16384" width="9.140625" style="3" customWidth="1"/>
  </cols>
  <sheetData>
    <row r="1" spans="1:7" ht="15.75">
      <c r="A1" s="353"/>
      <c r="B1" s="50"/>
      <c r="C1" s="64"/>
      <c r="D1" s="354"/>
      <c r="E1" s="361"/>
      <c r="F1" s="356"/>
      <c r="G1" s="357"/>
    </row>
    <row r="2" spans="1:7" ht="15.75">
      <c r="A2" s="50"/>
      <c r="B2" s="50"/>
      <c r="C2" s="64"/>
      <c r="D2" s="52"/>
      <c r="E2" s="361"/>
      <c r="F2" s="356"/>
      <c r="G2" s="355"/>
    </row>
    <row r="3" spans="1:7" s="5" customFormat="1" ht="18.75">
      <c r="A3" s="7"/>
      <c r="C3" s="8" t="s">
        <v>56</v>
      </c>
      <c r="E3" s="362"/>
      <c r="G3" s="9"/>
    </row>
    <row r="4" spans="1:3" ht="15.75">
      <c r="A4" s="10"/>
      <c r="C4" s="11"/>
    </row>
    <row r="5" spans="1:3" ht="15.75">
      <c r="A5" s="10" t="s">
        <v>28</v>
      </c>
      <c r="C5" s="13" t="s">
        <v>30</v>
      </c>
    </row>
    <row r="6" spans="1:3" ht="15.75">
      <c r="A6" s="10"/>
      <c r="C6" s="13"/>
    </row>
    <row r="7" spans="1:3" ht="15.75">
      <c r="A7" s="10" t="s">
        <v>8</v>
      </c>
      <c r="C7" s="13" t="s">
        <v>11</v>
      </c>
    </row>
    <row r="8" spans="1:3" ht="15.75">
      <c r="A8" s="10"/>
      <c r="C8" s="13"/>
    </row>
    <row r="9" spans="1:7" ht="45">
      <c r="A9" s="14" t="s">
        <v>12</v>
      </c>
      <c r="B9" s="15"/>
      <c r="C9" s="16" t="s">
        <v>58</v>
      </c>
      <c r="D9" s="15"/>
      <c r="E9" s="364"/>
      <c r="F9" s="15"/>
      <c r="G9" s="17"/>
    </row>
    <row r="10" spans="1:7" ht="30">
      <c r="A10" s="18"/>
      <c r="B10" s="15"/>
      <c r="C10" s="16" t="s">
        <v>10</v>
      </c>
      <c r="D10" s="15"/>
      <c r="E10" s="364"/>
      <c r="F10" s="15"/>
      <c r="G10" s="17"/>
    </row>
    <row r="11" spans="1:7" ht="30">
      <c r="A11" s="18"/>
      <c r="B11" s="15"/>
      <c r="C11" s="19" t="s">
        <v>1</v>
      </c>
      <c r="D11" s="15"/>
      <c r="E11" s="364"/>
      <c r="F11" s="15"/>
      <c r="G11" s="17"/>
    </row>
    <row r="12" spans="1:7" ht="15.75">
      <c r="A12" s="18"/>
      <c r="B12" s="15"/>
      <c r="C12" s="16" t="s">
        <v>2</v>
      </c>
      <c r="D12" s="15"/>
      <c r="E12" s="364"/>
      <c r="F12" s="15"/>
      <c r="G12" s="17"/>
    </row>
    <row r="13" spans="1:7" ht="15.75">
      <c r="A13" s="18"/>
      <c r="B13" s="15"/>
      <c r="C13" s="16" t="s">
        <v>249</v>
      </c>
      <c r="D13" s="15"/>
      <c r="E13" s="364"/>
      <c r="F13" s="15"/>
      <c r="G13" s="17"/>
    </row>
    <row r="14" spans="1:7" ht="14.25" customHeight="1">
      <c r="A14" s="18"/>
      <c r="B14" s="15"/>
      <c r="C14" s="103" t="s">
        <v>250</v>
      </c>
      <c r="D14" s="15"/>
      <c r="E14" s="364"/>
      <c r="F14" s="15"/>
      <c r="G14" s="17"/>
    </row>
    <row r="15" spans="1:7" ht="14.25" customHeight="1">
      <c r="A15" s="18"/>
      <c r="B15" s="15"/>
      <c r="C15" s="69" t="s">
        <v>251</v>
      </c>
      <c r="D15" s="15"/>
      <c r="E15" s="364"/>
      <c r="F15" s="15"/>
      <c r="G15" s="17"/>
    </row>
    <row r="16" spans="1:7" ht="10.5" customHeight="1">
      <c r="A16" s="18"/>
      <c r="B16" s="15"/>
      <c r="C16" s="16"/>
      <c r="D16" s="15"/>
      <c r="E16" s="364"/>
      <c r="F16" s="15"/>
      <c r="G16" s="17"/>
    </row>
    <row r="17" spans="1:7" s="185" customFormat="1" ht="15.75">
      <c r="A17" s="193"/>
      <c r="B17" s="18" t="s">
        <v>13</v>
      </c>
      <c r="C17" s="216">
        <v>1412.73</v>
      </c>
      <c r="D17" s="183" t="s">
        <v>17</v>
      </c>
      <c r="E17" s="365"/>
      <c r="F17" s="183" t="s">
        <v>14</v>
      </c>
      <c r="G17" s="196">
        <f>+E17*C17</f>
        <v>0</v>
      </c>
    </row>
    <row r="18" spans="1:7" ht="19.5" customHeight="1">
      <c r="A18" s="20"/>
      <c r="B18" s="14"/>
      <c r="C18" s="21"/>
      <c r="D18" s="15"/>
      <c r="E18" s="366"/>
      <c r="F18" s="15"/>
      <c r="G18" s="23"/>
    </row>
    <row r="19" spans="1:7" s="5" customFormat="1" ht="45">
      <c r="A19" s="24" t="s">
        <v>18</v>
      </c>
      <c r="B19" s="16"/>
      <c r="C19" s="25" t="s">
        <v>82</v>
      </c>
      <c r="D19" s="16"/>
      <c r="E19" s="367"/>
      <c r="F19" s="16"/>
      <c r="G19" s="26"/>
    </row>
    <row r="20" spans="1:7" ht="15.75">
      <c r="A20" s="18"/>
      <c r="B20" s="15"/>
      <c r="C20" s="16" t="s">
        <v>49</v>
      </c>
      <c r="D20" s="15"/>
      <c r="E20" s="364"/>
      <c r="F20" s="15"/>
      <c r="G20" s="17"/>
    </row>
    <row r="21" spans="1:7" ht="13.5" customHeight="1">
      <c r="A21" s="18"/>
      <c r="B21" s="15"/>
      <c r="C21" s="69"/>
      <c r="D21" s="15"/>
      <c r="E21" s="364"/>
      <c r="F21" s="15"/>
      <c r="G21" s="17"/>
    </row>
    <row r="22" spans="1:7" s="185" customFormat="1" ht="15.75">
      <c r="A22" s="193"/>
      <c r="B22" s="18" t="s">
        <v>13</v>
      </c>
      <c r="C22" s="216">
        <v>1835</v>
      </c>
      <c r="D22" s="183" t="s">
        <v>17</v>
      </c>
      <c r="E22" s="365"/>
      <c r="F22" s="183" t="s">
        <v>14</v>
      </c>
      <c r="G22" s="196">
        <f>+E22*C22</f>
        <v>0</v>
      </c>
    </row>
    <row r="23" spans="1:7" ht="19.5" customHeight="1">
      <c r="A23" s="20"/>
      <c r="B23" s="14"/>
      <c r="C23" s="21"/>
      <c r="D23" s="15"/>
      <c r="E23" s="366"/>
      <c r="F23" s="15"/>
      <c r="G23" s="23"/>
    </row>
    <row r="24" spans="1:7" ht="78.75" customHeight="1">
      <c r="A24" s="14" t="s">
        <v>19</v>
      </c>
      <c r="B24" s="14"/>
      <c r="C24" s="30" t="s">
        <v>83</v>
      </c>
      <c r="D24" s="15"/>
      <c r="E24" s="364"/>
      <c r="F24" s="15"/>
      <c r="G24" s="17"/>
    </row>
    <row r="25" spans="1:7" ht="15.75">
      <c r="A25" s="20"/>
      <c r="B25" s="14"/>
      <c r="C25" s="31" t="s">
        <v>34</v>
      </c>
      <c r="D25" s="15"/>
      <c r="E25" s="364"/>
      <c r="F25" s="15"/>
      <c r="G25" s="17"/>
    </row>
    <row r="26" spans="1:7" ht="15.75">
      <c r="A26" s="18"/>
      <c r="B26" s="15"/>
      <c r="C26" s="16" t="s">
        <v>249</v>
      </c>
      <c r="D26" s="15"/>
      <c r="E26" s="364"/>
      <c r="F26" s="15"/>
      <c r="G26" s="17"/>
    </row>
    <row r="27" spans="1:7" ht="15.75">
      <c r="A27" s="18"/>
      <c r="B27" s="15"/>
      <c r="C27" s="103" t="s">
        <v>250</v>
      </c>
      <c r="D27" s="15"/>
      <c r="E27" s="364"/>
      <c r="F27" s="15"/>
      <c r="G27" s="17"/>
    </row>
    <row r="28" spans="1:7" ht="13.5" customHeight="1">
      <c r="A28" s="18"/>
      <c r="B28" s="15"/>
      <c r="C28" s="69" t="s">
        <v>251</v>
      </c>
      <c r="D28" s="15"/>
      <c r="E28" s="364"/>
      <c r="F28" s="15"/>
      <c r="G28" s="17"/>
    </row>
    <row r="29" spans="1:7" ht="10.5" customHeight="1">
      <c r="A29" s="18"/>
      <c r="B29" s="15"/>
      <c r="C29" s="16"/>
      <c r="D29" s="15"/>
      <c r="E29" s="364"/>
      <c r="F29" s="15"/>
      <c r="G29" s="17"/>
    </row>
    <row r="30" spans="1:7" s="185" customFormat="1" ht="15.75">
      <c r="A30" s="193"/>
      <c r="B30" s="18" t="s">
        <v>13</v>
      </c>
      <c r="C30" s="216">
        <v>1412.73</v>
      </c>
      <c r="D30" s="183" t="s">
        <v>17</v>
      </c>
      <c r="E30" s="365"/>
      <c r="F30" s="183" t="s">
        <v>14</v>
      </c>
      <c r="G30" s="196">
        <f>+E30*C30</f>
        <v>0</v>
      </c>
    </row>
    <row r="31" spans="1:7" ht="19.5" customHeight="1">
      <c r="A31" s="20"/>
      <c r="B31" s="14"/>
      <c r="C31" s="21"/>
      <c r="D31" s="15"/>
      <c r="E31" s="366"/>
      <c r="F31" s="15"/>
      <c r="G31" s="23"/>
    </row>
    <row r="32" spans="1:9" s="35" customFormat="1" ht="105.75" customHeight="1">
      <c r="A32" s="32" t="s">
        <v>20</v>
      </c>
      <c r="B32" s="33"/>
      <c r="C32" s="30" t="s">
        <v>84</v>
      </c>
      <c r="D32" s="33"/>
      <c r="E32" s="368"/>
      <c r="F32" s="34"/>
      <c r="G32" s="23"/>
      <c r="H32" s="33"/>
      <c r="I32" s="33"/>
    </row>
    <row r="33" spans="1:9" s="35" customFormat="1" ht="13.5" customHeight="1">
      <c r="A33" s="36"/>
      <c r="B33" s="33"/>
      <c r="C33" s="19" t="s">
        <v>85</v>
      </c>
      <c r="D33" s="33"/>
      <c r="E33" s="368"/>
      <c r="F33" s="34"/>
      <c r="G33" s="23"/>
      <c r="H33" s="33"/>
      <c r="I33" s="33"/>
    </row>
    <row r="34" spans="1:7" ht="10.5" customHeight="1">
      <c r="A34" s="18"/>
      <c r="B34" s="15"/>
      <c r="C34" s="69"/>
      <c r="D34" s="15"/>
      <c r="E34" s="364"/>
      <c r="F34" s="15"/>
      <c r="G34" s="17"/>
    </row>
    <row r="35" spans="1:9" s="203" customFormat="1" ht="15">
      <c r="A35" s="197"/>
      <c r="B35" s="198" t="s">
        <v>27</v>
      </c>
      <c r="C35" s="199" t="s">
        <v>146</v>
      </c>
      <c r="D35" s="200" t="s">
        <v>23</v>
      </c>
      <c r="E35" s="365"/>
      <c r="F35" s="201" t="s">
        <v>14</v>
      </c>
      <c r="G35" s="196">
        <f>C35*E35</f>
        <v>0</v>
      </c>
      <c r="H35" s="202"/>
      <c r="I35" s="202"/>
    </row>
    <row r="36" spans="1:7" ht="15.75">
      <c r="A36" s="20"/>
      <c r="B36" s="14"/>
      <c r="C36" s="21"/>
      <c r="D36" s="15"/>
      <c r="E36" s="366"/>
      <c r="F36" s="15"/>
      <c r="G36" s="23"/>
    </row>
    <row r="37" spans="1:7" ht="135" customHeight="1">
      <c r="A37" s="14" t="s">
        <v>21</v>
      </c>
      <c r="B37" s="14"/>
      <c r="C37" s="325" t="s">
        <v>233</v>
      </c>
      <c r="D37" s="15"/>
      <c r="E37" s="369"/>
      <c r="F37" s="15"/>
      <c r="G37" s="17"/>
    </row>
    <row r="38" spans="1:7" ht="30.75" customHeight="1">
      <c r="A38" s="20"/>
      <c r="B38" s="14"/>
      <c r="C38" s="95" t="s">
        <v>35</v>
      </c>
      <c r="D38" s="15"/>
      <c r="E38" s="364"/>
      <c r="F38" s="15"/>
      <c r="G38" s="17"/>
    </row>
    <row r="39" spans="1:7" ht="10.5" customHeight="1">
      <c r="A39" s="18"/>
      <c r="B39" s="15"/>
      <c r="C39" s="16"/>
      <c r="D39" s="15"/>
      <c r="E39" s="364"/>
      <c r="F39" s="15" t="s">
        <v>47</v>
      </c>
      <c r="G39" s="17"/>
    </row>
    <row r="40" spans="1:7" s="185" customFormat="1" ht="15.75">
      <c r="A40" s="193"/>
      <c r="B40" s="204" t="s">
        <v>36</v>
      </c>
      <c r="C40" s="205">
        <v>1</v>
      </c>
      <c r="D40" s="183" t="s">
        <v>17</v>
      </c>
      <c r="E40" s="365"/>
      <c r="F40" s="183" t="s">
        <v>14</v>
      </c>
      <c r="G40" s="196">
        <f>+E40*C40</f>
        <v>0</v>
      </c>
    </row>
    <row r="41" spans="1:7" ht="19.5" customHeight="1">
      <c r="A41" s="20"/>
      <c r="B41" s="14"/>
      <c r="C41" s="21"/>
      <c r="D41" s="15"/>
      <c r="E41" s="366"/>
      <c r="F41" s="15"/>
      <c r="G41" s="23"/>
    </row>
    <row r="42" spans="1:13" s="46" customFormat="1" ht="30">
      <c r="A42" s="40" t="s">
        <v>22</v>
      </c>
      <c r="B42" s="41"/>
      <c r="C42" s="39" t="s">
        <v>52</v>
      </c>
      <c r="D42" s="41"/>
      <c r="E42" s="370"/>
      <c r="F42" s="43"/>
      <c r="G42" s="42"/>
      <c r="H42" s="44"/>
      <c r="I42" s="44"/>
      <c r="J42" s="45"/>
      <c r="K42" s="44"/>
      <c r="L42" s="44"/>
      <c r="M42" s="44"/>
    </row>
    <row r="43" spans="1:13" s="46" customFormat="1" ht="15">
      <c r="A43" s="47"/>
      <c r="B43" s="41"/>
      <c r="C43" s="48" t="s">
        <v>57</v>
      </c>
      <c r="D43" s="41"/>
      <c r="E43" s="370"/>
      <c r="F43" s="43"/>
      <c r="G43" s="42"/>
      <c r="H43" s="44"/>
      <c r="I43" s="44"/>
      <c r="J43" s="45"/>
      <c r="K43" s="44"/>
      <c r="L43" s="44"/>
      <c r="M43" s="44"/>
    </row>
    <row r="44" spans="1:7" ht="10.5" customHeight="1">
      <c r="A44" s="18"/>
      <c r="B44" s="15"/>
      <c r="C44" s="16"/>
      <c r="D44" s="15"/>
      <c r="E44" s="364"/>
      <c r="F44" s="15"/>
      <c r="G44" s="17"/>
    </row>
    <row r="45" spans="1:13" s="211" customFormat="1" ht="15">
      <c r="A45" s="206"/>
      <c r="B45" s="207" t="s">
        <v>27</v>
      </c>
      <c r="C45" s="199" t="s">
        <v>147</v>
      </c>
      <c r="D45" s="207" t="s">
        <v>23</v>
      </c>
      <c r="E45" s="371"/>
      <c r="F45" s="208" t="s">
        <v>14</v>
      </c>
      <c r="G45" s="196">
        <f>C45*E45</f>
        <v>0</v>
      </c>
      <c r="H45" s="209"/>
      <c r="I45" s="209"/>
      <c r="J45" s="210"/>
      <c r="K45" s="209"/>
      <c r="L45" s="209"/>
      <c r="M45" s="209"/>
    </row>
    <row r="46" spans="1:13" s="211" customFormat="1" ht="15">
      <c r="A46" s="206"/>
      <c r="B46" s="207"/>
      <c r="C46" s="199"/>
      <c r="D46" s="207"/>
      <c r="E46" s="371"/>
      <c r="F46" s="208"/>
      <c r="G46" s="196"/>
      <c r="H46" s="209"/>
      <c r="I46" s="209"/>
      <c r="J46" s="210"/>
      <c r="K46" s="209"/>
      <c r="L46" s="209"/>
      <c r="M46" s="209"/>
    </row>
    <row r="47" spans="1:13" s="211" customFormat="1" ht="90.75" customHeight="1">
      <c r="A47" s="40" t="s">
        <v>63</v>
      </c>
      <c r="B47" s="207"/>
      <c r="C47" s="271" t="s">
        <v>221</v>
      </c>
      <c r="D47" s="207"/>
      <c r="E47" s="371"/>
      <c r="F47" s="208"/>
      <c r="G47" s="196"/>
      <c r="H47" s="209"/>
      <c r="I47" s="209"/>
      <c r="J47" s="210"/>
      <c r="K47" s="209"/>
      <c r="L47" s="209"/>
      <c r="M47" s="209"/>
    </row>
    <row r="48" spans="1:13" s="211" customFormat="1" ht="15">
      <c r="A48" s="343"/>
      <c r="B48" s="344"/>
      <c r="C48" s="110" t="s">
        <v>220</v>
      </c>
      <c r="D48" s="344"/>
      <c r="E48" s="372"/>
      <c r="F48" s="344"/>
      <c r="G48" s="345"/>
      <c r="H48" s="209"/>
      <c r="I48" s="209"/>
      <c r="J48" s="210"/>
      <c r="K48" s="209"/>
      <c r="L48" s="209"/>
      <c r="M48" s="209"/>
    </row>
    <row r="49" spans="1:13" s="211" customFormat="1" ht="15">
      <c r="A49" s="343"/>
      <c r="B49" s="344"/>
      <c r="C49" s="110"/>
      <c r="D49" s="344"/>
      <c r="E49" s="372"/>
      <c r="F49" s="344"/>
      <c r="G49" s="345"/>
      <c r="H49" s="209"/>
      <c r="I49" s="209"/>
      <c r="J49" s="210"/>
      <c r="K49" s="209"/>
      <c r="L49" s="209"/>
      <c r="M49" s="209"/>
    </row>
    <row r="50" spans="1:13" s="211" customFormat="1" ht="15">
      <c r="A50" s="343"/>
      <c r="B50" s="346" t="s">
        <v>36</v>
      </c>
      <c r="C50" s="342">
        <v>1</v>
      </c>
      <c r="D50" s="70" t="s">
        <v>23</v>
      </c>
      <c r="E50" s="372"/>
      <c r="F50" s="344" t="s">
        <v>14</v>
      </c>
      <c r="G50" s="76">
        <f>+E50*C50</f>
        <v>0</v>
      </c>
      <c r="H50" s="209"/>
      <c r="I50" s="209"/>
      <c r="J50" s="210"/>
      <c r="K50" s="209"/>
      <c r="L50" s="209"/>
      <c r="M50" s="209"/>
    </row>
    <row r="51" spans="1:13" s="211" customFormat="1" ht="15">
      <c r="A51" s="206"/>
      <c r="B51" s="207"/>
      <c r="C51" s="199"/>
      <c r="D51" s="207"/>
      <c r="E51" s="371"/>
      <c r="F51" s="208"/>
      <c r="G51" s="196"/>
      <c r="H51" s="209"/>
      <c r="I51" s="209"/>
      <c r="J51" s="210"/>
      <c r="K51" s="209"/>
      <c r="L51" s="209"/>
      <c r="M51" s="209"/>
    </row>
    <row r="52" spans="1:7" ht="15.75">
      <c r="A52" s="49"/>
      <c r="B52" s="50"/>
      <c r="C52" s="51"/>
      <c r="D52" s="52"/>
      <c r="E52" s="373"/>
      <c r="F52" s="52"/>
      <c r="G52" s="53"/>
    </row>
    <row r="53" spans="1:7" ht="15.75">
      <c r="A53" s="54"/>
      <c r="B53" s="55"/>
      <c r="C53" s="56"/>
      <c r="D53" s="55"/>
      <c r="E53" s="374"/>
      <c r="F53" s="55"/>
      <c r="G53" s="57"/>
    </row>
    <row r="54" spans="1:7" ht="15.75">
      <c r="A54" s="58" t="s">
        <v>8</v>
      </c>
      <c r="B54" s="59"/>
      <c r="C54" s="60" t="s">
        <v>29</v>
      </c>
      <c r="D54" s="59"/>
      <c r="E54" s="375"/>
      <c r="F54" s="59" t="s">
        <v>14</v>
      </c>
      <c r="G54" s="61">
        <f>SUM(G17:G50)</f>
        <v>0</v>
      </c>
    </row>
    <row r="55" spans="1:7" ht="15.75">
      <c r="A55" s="1"/>
      <c r="B55" s="62"/>
      <c r="C55" s="2"/>
      <c r="D55" s="62"/>
      <c r="E55" s="376"/>
      <c r="F55" s="62"/>
      <c r="G55" s="63"/>
    </row>
    <row r="56" spans="1:7" ht="10.5" customHeight="1">
      <c r="A56" s="50"/>
      <c r="B56" s="52"/>
      <c r="C56" s="64"/>
      <c r="D56" s="52"/>
      <c r="E56" s="373"/>
      <c r="F56" s="52"/>
      <c r="G56" s="53"/>
    </row>
    <row r="57" spans="1:7" ht="15.75">
      <c r="A57" s="58" t="s">
        <v>15</v>
      </c>
      <c r="B57" s="52"/>
      <c r="C57" s="60" t="s">
        <v>16</v>
      </c>
      <c r="D57" s="52"/>
      <c r="E57" s="373"/>
      <c r="F57" s="52"/>
      <c r="G57" s="53"/>
    </row>
    <row r="58" spans="1:7" ht="15.75">
      <c r="A58" s="58"/>
      <c r="B58" s="52"/>
      <c r="C58" s="60"/>
      <c r="D58" s="52"/>
      <c r="E58" s="373"/>
      <c r="F58" s="52"/>
      <c r="G58" s="53"/>
    </row>
    <row r="59" spans="1:7" ht="123" customHeight="1">
      <c r="A59" s="65" t="s">
        <v>12</v>
      </c>
      <c r="B59" s="52"/>
      <c r="C59" s="66" t="s">
        <v>109</v>
      </c>
      <c r="D59" s="52"/>
      <c r="E59" s="373"/>
      <c r="F59" s="52"/>
      <c r="G59" s="53"/>
    </row>
    <row r="60" spans="1:7" ht="30">
      <c r="A60" s="58"/>
      <c r="B60" s="52"/>
      <c r="C60" s="67" t="s">
        <v>65</v>
      </c>
      <c r="D60" s="52"/>
      <c r="E60" s="373"/>
      <c r="F60" s="52"/>
      <c r="G60" s="53"/>
    </row>
    <row r="61" spans="1:7" ht="15.75">
      <c r="A61" s="58"/>
      <c r="B61" s="52"/>
      <c r="C61" s="68" t="s">
        <v>66</v>
      </c>
      <c r="D61" s="52"/>
      <c r="E61" s="373"/>
      <c r="F61" s="52"/>
      <c r="G61" s="53"/>
    </row>
    <row r="62" spans="1:7" ht="10.5" customHeight="1">
      <c r="A62" s="18"/>
      <c r="B62" s="15"/>
      <c r="C62" s="16"/>
      <c r="D62" s="15"/>
      <c r="E62" s="364"/>
      <c r="F62" s="15" t="s">
        <v>47</v>
      </c>
      <c r="G62" s="17"/>
    </row>
    <row r="63" spans="1:7" s="185" customFormat="1" ht="15.75">
      <c r="A63" s="58"/>
      <c r="B63" s="111" t="s">
        <v>33</v>
      </c>
      <c r="C63" s="212">
        <v>1530</v>
      </c>
      <c r="D63" s="213" t="s">
        <v>23</v>
      </c>
      <c r="E63" s="375"/>
      <c r="F63" s="59" t="s">
        <v>14</v>
      </c>
      <c r="G63" s="61">
        <f>C63*E63</f>
        <v>0</v>
      </c>
    </row>
    <row r="64" spans="1:7" ht="19.5" customHeight="1">
      <c r="A64" s="20"/>
      <c r="B64" s="14"/>
      <c r="C64" s="21"/>
      <c r="D64" s="15"/>
      <c r="E64" s="366"/>
      <c r="F64" s="15"/>
      <c r="G64" s="23"/>
    </row>
    <row r="65" spans="1:7" ht="63" customHeight="1">
      <c r="A65" s="71" t="s">
        <v>18</v>
      </c>
      <c r="B65" s="28"/>
      <c r="C65" s="67" t="s">
        <v>148</v>
      </c>
      <c r="D65" s="28"/>
      <c r="E65" s="377"/>
      <c r="F65" s="28"/>
      <c r="G65" s="29"/>
    </row>
    <row r="66" spans="1:7" ht="45">
      <c r="A66" s="71"/>
      <c r="B66" s="28"/>
      <c r="C66" s="67" t="s">
        <v>67</v>
      </c>
      <c r="D66" s="28"/>
      <c r="E66" s="377"/>
      <c r="F66" s="28"/>
      <c r="G66" s="29"/>
    </row>
    <row r="67" spans="1:7" ht="15.75">
      <c r="A67" s="71"/>
      <c r="B67" s="28"/>
      <c r="C67" s="412" t="s">
        <v>120</v>
      </c>
      <c r="D67" s="412"/>
      <c r="E67" s="377"/>
      <c r="F67" s="28"/>
      <c r="G67" s="29"/>
    </row>
    <row r="68" spans="1:7" ht="10.5" customHeight="1">
      <c r="A68" s="18"/>
      <c r="B68" s="28"/>
      <c r="C68" s="69"/>
      <c r="D68" s="28"/>
      <c r="E68" s="377"/>
      <c r="F68" s="28" t="s">
        <v>47</v>
      </c>
      <c r="G68" s="29"/>
    </row>
    <row r="69" spans="1:7" ht="15" customHeight="1">
      <c r="A69" s="73"/>
      <c r="B69" s="73"/>
      <c r="C69" s="69" t="s">
        <v>149</v>
      </c>
      <c r="D69" s="75"/>
      <c r="E69" s="378"/>
      <c r="F69" s="75"/>
      <c r="G69" s="76"/>
    </row>
    <row r="70" spans="1:7" ht="10.5" customHeight="1">
      <c r="A70" s="18"/>
      <c r="B70" s="15"/>
      <c r="C70" s="16"/>
      <c r="D70" s="15"/>
      <c r="E70" s="364"/>
      <c r="F70" s="15"/>
      <c r="G70" s="17"/>
    </row>
    <row r="71" spans="1:7" s="185" customFormat="1" ht="17.25">
      <c r="A71" s="27"/>
      <c r="B71" s="143" t="s">
        <v>131</v>
      </c>
      <c r="C71" s="212">
        <v>3715</v>
      </c>
      <c r="D71" s="213" t="s">
        <v>23</v>
      </c>
      <c r="E71" s="379"/>
      <c r="F71" s="59" t="s">
        <v>14</v>
      </c>
      <c r="G71" s="119">
        <f>C71*E71</f>
        <v>0</v>
      </c>
    </row>
    <row r="72" spans="1:7" ht="19.5" customHeight="1">
      <c r="A72" s="20"/>
      <c r="B72" s="14"/>
      <c r="C72" s="21"/>
      <c r="D72" s="15"/>
      <c r="E72" s="366"/>
      <c r="F72" s="15"/>
      <c r="G72" s="23"/>
    </row>
    <row r="73" spans="1:7" s="214" customFormat="1" ht="58.5" customHeight="1">
      <c r="A73" s="40" t="s">
        <v>19</v>
      </c>
      <c r="B73" s="77"/>
      <c r="C73" s="66" t="s">
        <v>71</v>
      </c>
      <c r="D73" s="40"/>
      <c r="E73" s="380"/>
      <c r="F73" s="47"/>
      <c r="G73" s="105"/>
    </row>
    <row r="74" spans="1:7" s="214" customFormat="1" ht="60">
      <c r="A74" s="47"/>
      <c r="B74" s="77"/>
      <c r="C74" s="215" t="s">
        <v>72</v>
      </c>
      <c r="D74" s="40"/>
      <c r="E74" s="380"/>
      <c r="F74" s="47"/>
      <c r="G74" s="105"/>
    </row>
    <row r="75" spans="1:7" s="214" customFormat="1" ht="45" customHeight="1">
      <c r="A75" s="47"/>
      <c r="B75" s="77"/>
      <c r="C75" s="80" t="s">
        <v>4</v>
      </c>
      <c r="D75" s="40"/>
      <c r="E75" s="380"/>
      <c r="F75" s="47"/>
      <c r="G75" s="105"/>
    </row>
    <row r="76" spans="1:7" s="214" customFormat="1" ht="66.75" customHeight="1">
      <c r="A76" s="47"/>
      <c r="B76" s="77"/>
      <c r="C76" s="80" t="s">
        <v>73</v>
      </c>
      <c r="D76" s="40"/>
      <c r="E76" s="380"/>
      <c r="F76" s="47"/>
      <c r="G76" s="105"/>
    </row>
    <row r="77" spans="1:7" s="214" customFormat="1" ht="59.25" customHeight="1">
      <c r="A77" s="47"/>
      <c r="B77" s="77"/>
      <c r="C77" s="80" t="s">
        <v>86</v>
      </c>
      <c r="D77" s="40"/>
      <c r="E77" s="380"/>
      <c r="F77" s="47"/>
      <c r="G77" s="105"/>
    </row>
    <row r="78" spans="1:7" s="214" customFormat="1" ht="33" customHeight="1">
      <c r="A78" s="47"/>
      <c r="B78" s="77"/>
      <c r="C78" s="80" t="s">
        <v>74</v>
      </c>
      <c r="D78" s="40"/>
      <c r="E78" s="380"/>
      <c r="F78" s="47"/>
      <c r="G78" s="105"/>
    </row>
    <row r="79" spans="1:7" s="214" customFormat="1" ht="63.75" customHeight="1">
      <c r="A79" s="47"/>
      <c r="B79" s="77"/>
      <c r="C79" s="80" t="s">
        <v>75</v>
      </c>
      <c r="D79" s="40"/>
      <c r="E79" s="380"/>
      <c r="F79" s="47"/>
      <c r="G79" s="105"/>
    </row>
    <row r="80" spans="1:7" s="214" customFormat="1" ht="31.5" customHeight="1">
      <c r="A80" s="47"/>
      <c r="B80" s="77"/>
      <c r="C80" s="80" t="s">
        <v>121</v>
      </c>
      <c r="D80" s="40"/>
      <c r="E80" s="380"/>
      <c r="F80" s="47"/>
      <c r="G80" s="105"/>
    </row>
    <row r="81" spans="1:10" s="35" customFormat="1" ht="15">
      <c r="A81" s="47"/>
      <c r="C81" s="82" t="s">
        <v>78</v>
      </c>
      <c r="D81" s="78"/>
      <c r="E81" s="381"/>
      <c r="F81" s="43"/>
      <c r="G81" s="79"/>
      <c r="J81" s="83"/>
    </row>
    <row r="82" spans="1:10" s="35" customFormat="1" ht="19.5" customHeight="1">
      <c r="A82" s="47"/>
      <c r="C82" s="84" t="s">
        <v>176</v>
      </c>
      <c r="D82" s="78"/>
      <c r="E82" s="381"/>
      <c r="F82" s="43"/>
      <c r="G82" s="79"/>
      <c r="H82" s="35">
        <v>5284.91</v>
      </c>
      <c r="J82" s="83"/>
    </row>
    <row r="83" spans="1:10" s="35" customFormat="1" ht="17.25">
      <c r="A83" s="47"/>
      <c r="C83" s="86" t="s">
        <v>192</v>
      </c>
      <c r="D83" s="78"/>
      <c r="E83" s="381"/>
      <c r="F83" s="43"/>
      <c r="G83" s="79"/>
      <c r="H83" s="35">
        <v>11.1</v>
      </c>
      <c r="J83" s="83"/>
    </row>
    <row r="84" spans="1:10" s="35" customFormat="1" ht="17.25">
      <c r="A84" s="47"/>
      <c r="C84" s="217" t="s">
        <v>193</v>
      </c>
      <c r="D84" s="78"/>
      <c r="E84" s="381"/>
      <c r="F84" s="43"/>
      <c r="G84" s="79"/>
      <c r="H84" s="35">
        <f>SUM(H82:H83)</f>
        <v>5296.01</v>
      </c>
      <c r="J84" s="83"/>
    </row>
    <row r="85" spans="1:10" s="35" customFormat="1" ht="15">
      <c r="A85" s="47"/>
      <c r="C85" s="86"/>
      <c r="D85" s="78"/>
      <c r="E85" s="381"/>
      <c r="F85" s="43"/>
      <c r="G85" s="79"/>
      <c r="J85" s="83"/>
    </row>
    <row r="86" spans="1:10" s="35" customFormat="1" ht="15">
      <c r="A86" s="47"/>
      <c r="C86" s="82" t="s">
        <v>150</v>
      </c>
      <c r="D86" s="78"/>
      <c r="E86" s="381"/>
      <c r="F86" s="43"/>
      <c r="G86" s="79"/>
      <c r="J86" s="83"/>
    </row>
    <row r="87" spans="1:10" s="35" customFormat="1" ht="17.25">
      <c r="A87" s="47"/>
      <c r="C87" s="84" t="s">
        <v>196</v>
      </c>
      <c r="D87" s="78"/>
      <c r="E87" s="381"/>
      <c r="F87" s="43"/>
      <c r="G87" s="79"/>
      <c r="J87" s="83"/>
    </row>
    <row r="88" spans="1:10" s="35" customFormat="1" ht="19.5" customHeight="1">
      <c r="A88" s="47"/>
      <c r="C88" s="84" t="s">
        <v>156</v>
      </c>
      <c r="D88" s="78"/>
      <c r="E88" s="381"/>
      <c r="F88" s="43"/>
      <c r="G88" s="79"/>
      <c r="J88" s="83"/>
    </row>
    <row r="89" spans="1:10" s="35" customFormat="1" ht="17.25">
      <c r="A89" s="47"/>
      <c r="C89" s="324" t="s">
        <v>234</v>
      </c>
      <c r="D89" s="78"/>
      <c r="E89" s="381"/>
      <c r="F89" s="43"/>
      <c r="G89" s="79"/>
      <c r="J89" s="83"/>
    </row>
    <row r="90" spans="1:7" ht="15.75" customHeight="1">
      <c r="A90" s="47"/>
      <c r="B90" s="35"/>
      <c r="C90" s="217" t="s">
        <v>197</v>
      </c>
      <c r="D90" s="78"/>
      <c r="E90" s="381"/>
      <c r="F90" s="43"/>
      <c r="G90" s="79"/>
    </row>
    <row r="91" spans="1:7" ht="15.75" customHeight="1">
      <c r="A91" s="47"/>
      <c r="B91" s="35"/>
      <c r="C91" s="86"/>
      <c r="D91" s="78"/>
      <c r="E91" s="381"/>
      <c r="F91" s="43"/>
      <c r="G91" s="79"/>
    </row>
    <row r="92" spans="2:7" s="193" customFormat="1" ht="17.25">
      <c r="B92" s="18" t="s">
        <v>132</v>
      </c>
      <c r="C92" s="216">
        <v>2829</v>
      </c>
      <c r="D92" s="200" t="s">
        <v>23</v>
      </c>
      <c r="E92" s="382"/>
      <c r="F92" s="183" t="s">
        <v>14</v>
      </c>
      <c r="G92" s="196">
        <f>+E92*C92</f>
        <v>0</v>
      </c>
    </row>
    <row r="93" spans="1:7" ht="19.5" customHeight="1">
      <c r="A93" s="20"/>
      <c r="B93" s="14"/>
      <c r="C93" s="21"/>
      <c r="D93" s="15"/>
      <c r="E93" s="366"/>
      <c r="F93" s="15"/>
      <c r="G93" s="23"/>
    </row>
    <row r="94" spans="1:7" ht="108" customHeight="1">
      <c r="A94" s="14" t="s">
        <v>20</v>
      </c>
      <c r="B94" s="15"/>
      <c r="C94" s="85" t="s">
        <v>133</v>
      </c>
      <c r="D94" s="15"/>
      <c r="E94" s="364"/>
      <c r="F94" s="15"/>
      <c r="G94" s="17"/>
    </row>
    <row r="95" spans="1:7" ht="45" customHeight="1">
      <c r="A95" s="24"/>
      <c r="B95" s="15"/>
      <c r="C95" s="85" t="s">
        <v>48</v>
      </c>
      <c r="D95" s="15"/>
      <c r="E95" s="364"/>
      <c r="F95" s="15"/>
      <c r="G95" s="17"/>
    </row>
    <row r="96" spans="1:7" ht="34.5" customHeight="1">
      <c r="A96" s="14"/>
      <c r="B96" s="15"/>
      <c r="C96" s="85" t="s">
        <v>122</v>
      </c>
      <c r="D96" s="15"/>
      <c r="E96" s="364"/>
      <c r="F96" s="15"/>
      <c r="G96" s="17"/>
    </row>
    <row r="97" spans="1:7" s="20" customFormat="1" ht="18" customHeight="1">
      <c r="A97" s="47"/>
      <c r="B97" s="35"/>
      <c r="C97" s="82" t="s">
        <v>78</v>
      </c>
      <c r="D97" s="78"/>
      <c r="E97" s="381"/>
      <c r="F97" s="43"/>
      <c r="G97" s="79"/>
    </row>
    <row r="98" spans="1:7" s="20" customFormat="1" ht="15.75" customHeight="1">
      <c r="A98" s="47"/>
      <c r="B98" s="35"/>
      <c r="C98" s="84" t="s">
        <v>177</v>
      </c>
      <c r="D98" s="78"/>
      <c r="E98" s="381"/>
      <c r="F98" s="43"/>
      <c r="G98" s="79"/>
    </row>
    <row r="99" spans="1:7" s="20" customFormat="1" ht="15.75" customHeight="1">
      <c r="A99" s="47"/>
      <c r="B99" s="35"/>
      <c r="C99" s="86"/>
      <c r="D99" s="78"/>
      <c r="E99" s="381"/>
      <c r="F99" s="43"/>
      <c r="G99" s="79"/>
    </row>
    <row r="100" spans="1:7" s="20" customFormat="1" ht="15.75" customHeight="1">
      <c r="A100" s="47"/>
      <c r="B100" s="35"/>
      <c r="C100" s="82" t="s">
        <v>150</v>
      </c>
      <c r="D100" s="78"/>
      <c r="E100" s="381"/>
      <c r="F100" s="43"/>
      <c r="G100" s="79"/>
    </row>
    <row r="101" spans="1:7" s="20" customFormat="1" ht="15.75" customHeight="1">
      <c r="A101" s="47"/>
      <c r="B101" s="35"/>
      <c r="C101" s="84" t="s">
        <v>151</v>
      </c>
      <c r="D101" s="78"/>
      <c r="E101" s="381"/>
      <c r="F101" s="43"/>
      <c r="G101" s="79"/>
    </row>
    <row r="102" spans="1:7" s="20" customFormat="1" ht="15.75" customHeight="1">
      <c r="A102" s="47"/>
      <c r="B102" s="35"/>
      <c r="C102" s="86"/>
      <c r="D102" s="78"/>
      <c r="E102" s="381"/>
      <c r="F102" s="43"/>
      <c r="G102" s="79"/>
    </row>
    <row r="103" spans="1:7" s="185" customFormat="1" ht="17.25">
      <c r="A103" s="18"/>
      <c r="B103" s="18" t="s">
        <v>132</v>
      </c>
      <c r="C103" s="194">
        <v>139</v>
      </c>
      <c r="D103" s="200" t="s">
        <v>23</v>
      </c>
      <c r="E103" s="382"/>
      <c r="F103" s="183" t="s">
        <v>14</v>
      </c>
      <c r="G103" s="196">
        <f>+E103*C103</f>
        <v>0</v>
      </c>
    </row>
    <row r="104" spans="1:7" ht="19.5" customHeight="1">
      <c r="A104" s="20"/>
      <c r="B104" s="14"/>
      <c r="C104" s="21"/>
      <c r="D104" s="15"/>
      <c r="E104" s="366"/>
      <c r="F104" s="15"/>
      <c r="G104" s="23"/>
    </row>
    <row r="105" spans="1:13" s="94" customFormat="1" ht="105">
      <c r="A105" s="14" t="s">
        <v>21</v>
      </c>
      <c r="B105" s="90"/>
      <c r="C105" s="91" t="s">
        <v>154</v>
      </c>
      <c r="D105" s="77"/>
      <c r="E105" s="383"/>
      <c r="F105" s="47"/>
      <c r="G105" s="92"/>
      <c r="H105" s="93"/>
      <c r="I105" s="93"/>
      <c r="J105" s="93"/>
      <c r="K105" s="93"/>
      <c r="L105" s="93"/>
      <c r="M105" s="93"/>
    </row>
    <row r="106" spans="1:7" ht="45">
      <c r="A106" s="95"/>
      <c r="B106" s="93"/>
      <c r="C106" s="96" t="s">
        <v>3</v>
      </c>
      <c r="D106" s="93"/>
      <c r="E106" s="384"/>
      <c r="F106" s="93"/>
      <c r="G106" s="97"/>
    </row>
    <row r="107" spans="1:13" s="98" customFormat="1" ht="45">
      <c r="A107" s="24"/>
      <c r="B107" s="15"/>
      <c r="C107" s="85" t="s">
        <v>48</v>
      </c>
      <c r="D107" s="15"/>
      <c r="E107" s="364"/>
      <c r="F107" s="15"/>
      <c r="G107" s="17"/>
      <c r="H107" s="35"/>
      <c r="I107" s="35"/>
      <c r="J107" s="35"/>
      <c r="K107" s="35"/>
      <c r="L107" s="35"/>
      <c r="M107" s="35"/>
    </row>
    <row r="108" spans="1:13" s="98" customFormat="1" ht="47.25">
      <c r="A108" s="47"/>
      <c r="B108" s="41"/>
      <c r="C108" s="99" t="s">
        <v>123</v>
      </c>
      <c r="D108" s="41"/>
      <c r="E108" s="385"/>
      <c r="F108" s="43"/>
      <c r="G108" s="100"/>
      <c r="H108" s="35"/>
      <c r="I108" s="35"/>
      <c r="J108" s="35"/>
      <c r="K108" s="35"/>
      <c r="L108" s="35"/>
      <c r="M108" s="35"/>
    </row>
    <row r="109" spans="1:7" ht="10.5" customHeight="1">
      <c r="A109" s="18"/>
      <c r="B109" s="15"/>
      <c r="C109" s="16"/>
      <c r="D109" s="15"/>
      <c r="E109" s="364"/>
      <c r="F109" s="15"/>
      <c r="G109" s="17"/>
    </row>
    <row r="110" spans="1:7" ht="14.25" customHeight="1">
      <c r="A110" s="18"/>
      <c r="B110" s="15"/>
      <c r="C110" s="82" t="s">
        <v>78</v>
      </c>
      <c r="D110" s="15"/>
      <c r="E110" s="364"/>
      <c r="F110" s="15"/>
      <c r="G110" s="17"/>
    </row>
    <row r="111" spans="1:13" s="98" customFormat="1" ht="32.25">
      <c r="A111" s="47"/>
      <c r="B111" s="41"/>
      <c r="C111" s="101" t="s">
        <v>178</v>
      </c>
      <c r="D111" s="41"/>
      <c r="E111" s="385"/>
      <c r="F111" s="43"/>
      <c r="G111" s="100"/>
      <c r="H111" s="35"/>
      <c r="I111" s="35"/>
      <c r="J111" s="35"/>
      <c r="K111" s="35"/>
      <c r="L111" s="35"/>
      <c r="M111" s="35"/>
    </row>
    <row r="112" spans="1:13" s="98" customFormat="1" ht="19.5" customHeight="1">
      <c r="A112" s="18"/>
      <c r="B112" s="15"/>
      <c r="C112" s="82" t="s">
        <v>150</v>
      </c>
      <c r="D112" s="15"/>
      <c r="E112" s="364"/>
      <c r="F112" s="15"/>
      <c r="G112" s="17"/>
      <c r="H112" s="35"/>
      <c r="I112" s="35"/>
      <c r="J112" s="35"/>
      <c r="K112" s="35"/>
      <c r="L112" s="35"/>
      <c r="M112" s="35"/>
    </row>
    <row r="113" spans="1:13" s="98" customFormat="1" ht="32.25">
      <c r="A113" s="47"/>
      <c r="B113" s="41"/>
      <c r="C113" s="101" t="s">
        <v>198</v>
      </c>
      <c r="D113" s="41"/>
      <c r="E113" s="385"/>
      <c r="F113" s="43"/>
      <c r="G113" s="100"/>
      <c r="H113" s="35"/>
      <c r="I113" s="35"/>
      <c r="J113" s="35"/>
      <c r="K113" s="35"/>
      <c r="L113" s="35"/>
      <c r="M113" s="35"/>
    </row>
    <row r="114" spans="1:7" ht="10.5" customHeight="1">
      <c r="A114" s="18"/>
      <c r="B114" s="15"/>
      <c r="C114" s="16"/>
      <c r="D114" s="15"/>
      <c r="E114" s="364"/>
      <c r="F114" s="15"/>
      <c r="G114" s="17"/>
    </row>
    <row r="115" spans="1:7" s="185" customFormat="1" ht="17.25">
      <c r="A115" s="218"/>
      <c r="B115" s="18" t="s">
        <v>132</v>
      </c>
      <c r="C115" s="216">
        <v>778</v>
      </c>
      <c r="D115" s="200" t="s">
        <v>23</v>
      </c>
      <c r="E115" s="386"/>
      <c r="F115" s="183" t="s">
        <v>14</v>
      </c>
      <c r="G115" s="196">
        <f>+E115*C115</f>
        <v>0</v>
      </c>
    </row>
    <row r="116" spans="1:7" ht="19.5" customHeight="1">
      <c r="A116" s="20"/>
      <c r="B116" s="14"/>
      <c r="C116" s="21"/>
      <c r="D116" s="15"/>
      <c r="E116" s="366"/>
      <c r="F116" s="15"/>
      <c r="G116" s="23"/>
    </row>
    <row r="117" spans="1:7" ht="93" customHeight="1">
      <c r="A117" s="14" t="s">
        <v>22</v>
      </c>
      <c r="B117" s="14"/>
      <c r="C117" s="325" t="s">
        <v>152</v>
      </c>
      <c r="D117" s="37"/>
      <c r="E117" s="387"/>
      <c r="F117" s="15"/>
      <c r="G117" s="23"/>
    </row>
    <row r="118" spans="1:7" ht="17.25">
      <c r="A118" s="24"/>
      <c r="B118" s="14"/>
      <c r="C118" s="102" t="s">
        <v>124</v>
      </c>
      <c r="D118" s="37"/>
      <c r="E118" s="387"/>
      <c r="F118" s="15"/>
      <c r="G118" s="23"/>
    </row>
    <row r="119" spans="1:7" ht="20.25" customHeight="1">
      <c r="A119" s="24"/>
      <c r="B119" s="14"/>
      <c r="C119" s="326" t="s">
        <v>150</v>
      </c>
      <c r="D119" s="37"/>
      <c r="E119" s="387"/>
      <c r="F119" s="15"/>
      <c r="G119" s="23"/>
    </row>
    <row r="120" spans="1:7" ht="32.25" customHeight="1">
      <c r="A120" s="24"/>
      <c r="B120" s="14"/>
      <c r="C120" s="323" t="s">
        <v>153</v>
      </c>
      <c r="D120" s="37"/>
      <c r="E120" s="387"/>
      <c r="F120" s="15"/>
      <c r="G120" s="23"/>
    </row>
    <row r="121" spans="1:7" ht="10.5" customHeight="1">
      <c r="A121" s="18"/>
      <c r="B121" s="15"/>
      <c r="C121" s="16"/>
      <c r="D121" s="15"/>
      <c r="E121" s="364"/>
      <c r="F121" s="15"/>
      <c r="G121" s="17"/>
    </row>
    <row r="122" spans="1:7" s="185" customFormat="1" ht="17.25">
      <c r="A122" s="218"/>
      <c r="B122" s="18" t="s">
        <v>132</v>
      </c>
      <c r="C122" s="194">
        <v>528</v>
      </c>
      <c r="D122" s="200" t="s">
        <v>23</v>
      </c>
      <c r="E122" s="386"/>
      <c r="F122" s="183" t="s">
        <v>14</v>
      </c>
      <c r="G122" s="196">
        <f>+E122*C122</f>
        <v>0</v>
      </c>
    </row>
    <row r="123" spans="1:7" ht="19.5" customHeight="1">
      <c r="A123" s="20"/>
      <c r="B123" s="14"/>
      <c r="C123" s="21"/>
      <c r="D123" s="15"/>
      <c r="E123" s="366"/>
      <c r="F123" s="15"/>
      <c r="G123" s="23"/>
    </row>
    <row r="124" spans="1:13" s="89" customFormat="1" ht="46.5" customHeight="1">
      <c r="A124" s="14" t="s">
        <v>63</v>
      </c>
      <c r="B124" s="77"/>
      <c r="C124" s="91" t="s">
        <v>68</v>
      </c>
      <c r="D124" s="77"/>
      <c r="E124" s="383"/>
      <c r="F124" s="47"/>
      <c r="G124" s="92"/>
      <c r="H124" s="88"/>
      <c r="I124" s="88"/>
      <c r="J124" s="88"/>
      <c r="K124" s="88"/>
      <c r="L124" s="88"/>
      <c r="M124" s="88"/>
    </row>
    <row r="125" spans="1:13" s="89" customFormat="1" ht="16.5" customHeight="1">
      <c r="A125" s="14"/>
      <c r="B125" s="90"/>
      <c r="C125" s="85" t="s">
        <v>48</v>
      </c>
      <c r="D125" s="77"/>
      <c r="E125" s="383"/>
      <c r="F125" s="47"/>
      <c r="G125" s="92"/>
      <c r="H125" s="88"/>
      <c r="I125" s="88"/>
      <c r="J125" s="88"/>
      <c r="K125" s="88"/>
      <c r="L125" s="88"/>
      <c r="M125" s="88"/>
    </row>
    <row r="126" spans="1:13" s="89" customFormat="1" ht="31.5" customHeight="1">
      <c r="A126" s="14"/>
      <c r="B126" s="90"/>
      <c r="C126" s="104" t="s">
        <v>125</v>
      </c>
      <c r="D126" s="77"/>
      <c r="E126" s="383"/>
      <c r="F126" s="47"/>
      <c r="G126" s="92"/>
      <c r="H126" s="88"/>
      <c r="I126" s="88"/>
      <c r="J126" s="88"/>
      <c r="K126" s="88"/>
      <c r="L126" s="88"/>
      <c r="M126" s="88"/>
    </row>
    <row r="127" spans="1:7" ht="18" customHeight="1">
      <c r="A127" s="18"/>
      <c r="B127" s="15"/>
      <c r="C127" s="82" t="s">
        <v>150</v>
      </c>
      <c r="D127" s="15"/>
      <c r="E127" s="364"/>
      <c r="F127" s="15"/>
      <c r="G127" s="17"/>
    </row>
    <row r="128" spans="1:13" s="89" customFormat="1" ht="18.75" customHeight="1">
      <c r="A128" s="14"/>
      <c r="B128" s="90"/>
      <c r="C128" s="16" t="s">
        <v>155</v>
      </c>
      <c r="D128" s="77"/>
      <c r="E128" s="383"/>
      <c r="F128" s="47"/>
      <c r="G128" s="92"/>
      <c r="H128" s="88"/>
      <c r="I128" s="88"/>
      <c r="J128" s="88"/>
      <c r="K128" s="88"/>
      <c r="L128" s="88"/>
      <c r="M128" s="88"/>
    </row>
    <row r="129" spans="1:7" ht="10.5" customHeight="1">
      <c r="A129" s="18"/>
      <c r="B129" s="15"/>
      <c r="C129" s="16"/>
      <c r="D129" s="15"/>
      <c r="E129" s="364"/>
      <c r="F129" s="15"/>
      <c r="G129" s="17"/>
    </row>
    <row r="130" spans="1:7" s="185" customFormat="1" ht="17.25">
      <c r="A130" s="18"/>
      <c r="B130" s="18" t="s">
        <v>132</v>
      </c>
      <c r="C130" s="194">
        <v>1</v>
      </c>
      <c r="D130" s="200" t="s">
        <v>23</v>
      </c>
      <c r="E130" s="388"/>
      <c r="F130" s="183" t="s">
        <v>14</v>
      </c>
      <c r="G130" s="196">
        <f>+E130*C130</f>
        <v>0</v>
      </c>
    </row>
    <row r="131" spans="1:7" ht="19.5" customHeight="1">
      <c r="A131" s="20"/>
      <c r="B131" s="14"/>
      <c r="C131" s="21"/>
      <c r="D131" s="15"/>
      <c r="E131" s="366"/>
      <c r="F131" s="15"/>
      <c r="G131" s="23"/>
    </row>
    <row r="132" spans="1:7" s="88" customFormat="1" ht="167.25">
      <c r="A132" s="14" t="s">
        <v>69</v>
      </c>
      <c r="B132" s="77"/>
      <c r="C132" s="99" t="s">
        <v>134</v>
      </c>
      <c r="D132" s="40"/>
      <c r="E132" s="380"/>
      <c r="F132" s="47"/>
      <c r="G132" s="105"/>
    </row>
    <row r="133" spans="1:7" s="88" customFormat="1" ht="33.75" customHeight="1">
      <c r="A133" s="47"/>
      <c r="B133" s="77"/>
      <c r="C133" s="106" t="s">
        <v>0</v>
      </c>
      <c r="D133" s="40"/>
      <c r="E133" s="380"/>
      <c r="F133" s="47"/>
      <c r="G133" s="105"/>
    </row>
    <row r="134" spans="1:7" s="88" customFormat="1" ht="32.25">
      <c r="A134" s="47"/>
      <c r="B134" s="77"/>
      <c r="C134" s="106" t="s">
        <v>126</v>
      </c>
      <c r="D134" s="40"/>
      <c r="E134" s="380"/>
      <c r="F134" s="47"/>
      <c r="G134" s="105"/>
    </row>
    <row r="135" spans="1:7" s="88" customFormat="1" ht="15">
      <c r="A135" s="47"/>
      <c r="B135" s="77"/>
      <c r="C135" s="327" t="s">
        <v>78</v>
      </c>
      <c r="D135" s="40"/>
      <c r="E135" s="380"/>
      <c r="F135" s="47"/>
      <c r="G135" s="105"/>
    </row>
    <row r="136" spans="1:8" s="88" customFormat="1" ht="33.75">
      <c r="A136" s="47"/>
      <c r="B136" s="77"/>
      <c r="C136" s="107" t="s">
        <v>179</v>
      </c>
      <c r="D136" s="40"/>
      <c r="E136" s="380"/>
      <c r="F136" s="47"/>
      <c r="G136" s="105"/>
      <c r="H136" s="88">
        <v>3029.22</v>
      </c>
    </row>
    <row r="137" spans="1:7" s="88" customFormat="1" ht="12.75" customHeight="1">
      <c r="A137" s="47"/>
      <c r="B137" s="77"/>
      <c r="C137" s="107"/>
      <c r="D137" s="40"/>
      <c r="E137" s="380"/>
      <c r="F137" s="47"/>
      <c r="G137" s="105"/>
    </row>
    <row r="138" spans="1:7" s="88" customFormat="1" ht="15">
      <c r="A138" s="47"/>
      <c r="B138" s="77"/>
      <c r="C138" s="327" t="s">
        <v>150</v>
      </c>
      <c r="D138" s="40"/>
      <c r="E138" s="380"/>
      <c r="F138" s="47"/>
      <c r="G138" s="105"/>
    </row>
    <row r="139" spans="1:7" s="88" customFormat="1" ht="33.75">
      <c r="A139" s="47"/>
      <c r="B139" s="77"/>
      <c r="C139" s="107" t="s">
        <v>199</v>
      </c>
      <c r="D139" s="40"/>
      <c r="E139" s="380"/>
      <c r="F139" s="47"/>
      <c r="G139" s="105"/>
    </row>
    <row r="140" spans="1:7" s="88" customFormat="1" ht="17.25">
      <c r="A140" s="47"/>
      <c r="B140" s="77"/>
      <c r="C140" s="328" t="s">
        <v>157</v>
      </c>
      <c r="D140" s="40"/>
      <c r="E140" s="380"/>
      <c r="F140" s="47"/>
      <c r="G140" s="105"/>
    </row>
    <row r="141" spans="1:7" s="88" customFormat="1" ht="17.25">
      <c r="A141" s="47"/>
      <c r="B141" s="77"/>
      <c r="C141" s="329" t="s">
        <v>200</v>
      </c>
      <c r="D141" s="40"/>
      <c r="E141" s="380"/>
      <c r="F141" s="47"/>
      <c r="G141" s="105"/>
    </row>
    <row r="142" spans="1:7" ht="10.5" customHeight="1">
      <c r="A142" s="18"/>
      <c r="B142" s="15"/>
      <c r="C142" s="16"/>
      <c r="D142" s="15"/>
      <c r="E142" s="364"/>
      <c r="F142" s="15"/>
      <c r="G142" s="17"/>
    </row>
    <row r="143" spans="1:7" s="185" customFormat="1" ht="17.25">
      <c r="A143" s="18"/>
      <c r="B143" s="18" t="s">
        <v>132</v>
      </c>
      <c r="C143" s="216">
        <v>1102</v>
      </c>
      <c r="D143" s="183" t="s">
        <v>23</v>
      </c>
      <c r="E143" s="382"/>
      <c r="F143" s="183" t="s">
        <v>14</v>
      </c>
      <c r="G143" s="196">
        <f>+E143*C143</f>
        <v>0</v>
      </c>
    </row>
    <row r="144" spans="1:7" ht="19.5" customHeight="1">
      <c r="A144" s="20"/>
      <c r="B144" s="14"/>
      <c r="C144" s="21"/>
      <c r="D144" s="15"/>
      <c r="E144" s="366"/>
      <c r="F144" s="15"/>
      <c r="G144" s="23"/>
    </row>
    <row r="145" spans="1:7" ht="120" customHeight="1">
      <c r="A145" s="14" t="s">
        <v>70</v>
      </c>
      <c r="B145" s="15"/>
      <c r="C145" s="219" t="s">
        <v>135</v>
      </c>
      <c r="D145" s="15"/>
      <c r="E145" s="364" t="s">
        <v>50</v>
      </c>
      <c r="F145" s="15"/>
      <c r="G145" s="23"/>
    </row>
    <row r="146" spans="1:7" s="108" customFormat="1" ht="17.25">
      <c r="A146" s="14"/>
      <c r="B146" s="15"/>
      <c r="C146" s="85" t="s">
        <v>127</v>
      </c>
      <c r="D146" s="15"/>
      <c r="E146" s="364"/>
      <c r="F146" s="15"/>
      <c r="G146" s="23"/>
    </row>
    <row r="147" spans="1:7" s="108" customFormat="1" ht="15.75">
      <c r="A147" s="14"/>
      <c r="B147" s="15"/>
      <c r="C147" s="85" t="s">
        <v>136</v>
      </c>
      <c r="D147" s="15"/>
      <c r="E147" s="366"/>
      <c r="F147" s="15"/>
      <c r="G147" s="17"/>
    </row>
    <row r="148" spans="1:7" s="108" customFormat="1" ht="18.75" customHeight="1">
      <c r="A148" s="14"/>
      <c r="B148" s="15"/>
      <c r="C148" s="330" t="s">
        <v>78</v>
      </c>
      <c r="D148" s="15"/>
      <c r="E148" s="366"/>
      <c r="F148" s="15"/>
      <c r="G148" s="17"/>
    </row>
    <row r="149" spans="1:7" s="108" customFormat="1" ht="15" customHeight="1">
      <c r="A149" s="14"/>
      <c r="B149" s="15"/>
      <c r="C149" s="16" t="s">
        <v>194</v>
      </c>
      <c r="D149" s="15"/>
      <c r="E149" s="366"/>
      <c r="F149" s="15"/>
      <c r="G149" s="17"/>
    </row>
    <row r="150" spans="1:7" s="108" customFormat="1" ht="14.25" customHeight="1">
      <c r="A150" s="14"/>
      <c r="B150" s="15"/>
      <c r="C150" s="16"/>
      <c r="D150" s="15"/>
      <c r="E150" s="366"/>
      <c r="F150" s="15"/>
      <c r="G150" s="17"/>
    </row>
    <row r="151" spans="1:7" s="108" customFormat="1" ht="14.25" customHeight="1">
      <c r="A151" s="14"/>
      <c r="B151" s="15"/>
      <c r="C151" s="82" t="s">
        <v>150</v>
      </c>
      <c r="D151" s="15"/>
      <c r="E151" s="366"/>
      <c r="F151" s="15"/>
      <c r="G151" s="17"/>
    </row>
    <row r="152" spans="1:7" s="108" customFormat="1" ht="15.75" customHeight="1">
      <c r="A152" s="14"/>
      <c r="B152" s="15"/>
      <c r="C152" s="16" t="s">
        <v>201</v>
      </c>
      <c r="D152" s="15"/>
      <c r="E152" s="366"/>
      <c r="F152" s="15"/>
      <c r="G152" s="17"/>
    </row>
    <row r="153" spans="1:7" ht="10.5" customHeight="1">
      <c r="A153" s="18"/>
      <c r="B153" s="15"/>
      <c r="C153" s="16"/>
      <c r="D153" s="15"/>
      <c r="E153" s="364"/>
      <c r="F153" s="15"/>
      <c r="G153" s="17"/>
    </row>
    <row r="154" spans="1:7" s="220" customFormat="1" ht="17.25">
      <c r="A154" s="18"/>
      <c r="B154" s="18" t="s">
        <v>132</v>
      </c>
      <c r="C154" s="194">
        <v>2332</v>
      </c>
      <c r="D154" s="183" t="s">
        <v>23</v>
      </c>
      <c r="E154" s="382"/>
      <c r="F154" s="183" t="s">
        <v>14</v>
      </c>
      <c r="G154" s="196">
        <f>+E154*C154</f>
        <v>0</v>
      </c>
    </row>
    <row r="155" spans="1:7" ht="19.5" customHeight="1">
      <c r="A155" s="20"/>
      <c r="B155" s="14"/>
      <c r="C155" s="21"/>
      <c r="D155" s="15"/>
      <c r="E155" s="366"/>
      <c r="F155" s="15"/>
      <c r="G155" s="23"/>
    </row>
    <row r="156" spans="1:7" s="109" customFormat="1" ht="45">
      <c r="A156" s="65" t="s">
        <v>112</v>
      </c>
      <c r="B156" s="65"/>
      <c r="C156" s="110" t="s">
        <v>60</v>
      </c>
      <c r="D156" s="70"/>
      <c r="E156" s="389"/>
      <c r="F156" s="70"/>
      <c r="G156" s="76"/>
    </row>
    <row r="157" spans="1:7" s="109" customFormat="1" ht="30">
      <c r="A157" s="111"/>
      <c r="B157" s="65"/>
      <c r="C157" s="112" t="s">
        <v>61</v>
      </c>
      <c r="D157" s="70"/>
      <c r="E157" s="389"/>
      <c r="F157" s="70"/>
      <c r="G157" s="76"/>
    </row>
    <row r="158" spans="1:7" s="109" customFormat="1" ht="15">
      <c r="A158" s="113"/>
      <c r="B158" s="70"/>
      <c r="C158" s="112" t="s">
        <v>62</v>
      </c>
      <c r="D158" s="70"/>
      <c r="E158" s="389"/>
      <c r="F158" s="70"/>
      <c r="G158" s="76"/>
    </row>
    <row r="159" spans="1:7" s="109" customFormat="1" ht="15">
      <c r="A159" s="113"/>
      <c r="B159" s="70"/>
      <c r="C159" s="162" t="s">
        <v>78</v>
      </c>
      <c r="D159" s="70"/>
      <c r="E159" s="389"/>
      <c r="F159" s="70"/>
      <c r="G159" s="76"/>
    </row>
    <row r="160" spans="1:7" ht="14.25" customHeight="1">
      <c r="A160" s="18"/>
      <c r="B160" s="15"/>
      <c r="C160" s="16" t="s">
        <v>158</v>
      </c>
      <c r="D160" s="15"/>
      <c r="E160" s="364"/>
      <c r="F160" s="15"/>
      <c r="G160" s="17"/>
    </row>
    <row r="161" spans="1:7" ht="20.25" customHeight="1">
      <c r="A161" s="18"/>
      <c r="B161" s="15"/>
      <c r="C161" s="82" t="s">
        <v>150</v>
      </c>
      <c r="D161" s="15"/>
      <c r="E161" s="364"/>
      <c r="F161" s="15"/>
      <c r="G161" s="17"/>
    </row>
    <row r="162" spans="1:7" ht="14.25" customHeight="1">
      <c r="A162" s="18"/>
      <c r="B162" s="15"/>
      <c r="C162" s="16" t="s">
        <v>159</v>
      </c>
      <c r="D162" s="15"/>
      <c r="E162" s="364"/>
      <c r="F162" s="15"/>
      <c r="G162" s="17"/>
    </row>
    <row r="163" spans="1:7" ht="10.5" customHeight="1">
      <c r="A163" s="18"/>
      <c r="B163" s="15"/>
      <c r="C163" s="16"/>
      <c r="D163" s="15"/>
      <c r="E163" s="364"/>
      <c r="F163" s="15"/>
      <c r="G163" s="17"/>
    </row>
    <row r="164" spans="1:7" s="185" customFormat="1" ht="15.75">
      <c r="A164" s="193"/>
      <c r="B164" s="18" t="s">
        <v>13</v>
      </c>
      <c r="C164" s="216">
        <v>1670</v>
      </c>
      <c r="D164" s="183" t="s">
        <v>17</v>
      </c>
      <c r="E164" s="365"/>
      <c r="F164" s="183" t="s">
        <v>14</v>
      </c>
      <c r="G164" s="196">
        <f>+E164*C164</f>
        <v>0</v>
      </c>
    </row>
    <row r="165" spans="1:7" ht="15.75">
      <c r="A165" s="113"/>
      <c r="B165" s="70"/>
      <c r="C165" s="112"/>
      <c r="D165" s="70"/>
      <c r="E165" s="389"/>
      <c r="F165" s="70"/>
      <c r="G165" s="76"/>
    </row>
    <row r="166" spans="1:7" s="108" customFormat="1" ht="15.75">
      <c r="A166" s="14"/>
      <c r="B166" s="14"/>
      <c r="C166" s="21"/>
      <c r="D166" s="15"/>
      <c r="E166" s="364"/>
      <c r="F166" s="15"/>
      <c r="G166" s="23">
        <f>+E166*C166</f>
        <v>0</v>
      </c>
    </row>
    <row r="167" spans="1:7" s="108" customFormat="1" ht="15.75">
      <c r="A167" s="71"/>
      <c r="B167" s="114"/>
      <c r="C167" s="86"/>
      <c r="D167" s="28"/>
      <c r="E167" s="377"/>
      <c r="F167" s="28"/>
      <c r="G167" s="29"/>
    </row>
    <row r="168" spans="1:7" s="108" customFormat="1" ht="15.75">
      <c r="A168" s="115"/>
      <c r="B168" s="116"/>
      <c r="C168" s="117"/>
      <c r="D168" s="116"/>
      <c r="E168" s="390"/>
      <c r="F168" s="116"/>
      <c r="G168" s="118"/>
    </row>
    <row r="169" spans="1:7" s="108" customFormat="1" ht="15.75">
      <c r="A169" s="58" t="s">
        <v>15</v>
      </c>
      <c r="B169" s="59"/>
      <c r="C169" s="60" t="s">
        <v>31</v>
      </c>
      <c r="D169" s="28"/>
      <c r="E169" s="377"/>
      <c r="F169" s="59" t="s">
        <v>14</v>
      </c>
      <c r="G169" s="119">
        <f>SUM(G63:G165)</f>
        <v>0</v>
      </c>
    </row>
    <row r="170" spans="1:7" s="108" customFormat="1" ht="15.75">
      <c r="A170" s="120"/>
      <c r="B170" s="121"/>
      <c r="C170" s="122"/>
      <c r="D170" s="123"/>
      <c r="E170" s="391"/>
      <c r="F170" s="121"/>
      <c r="G170" s="125"/>
    </row>
    <row r="171" spans="1:7" s="108" customFormat="1" ht="11.25" customHeight="1">
      <c r="A171" s="58"/>
      <c r="B171" s="59"/>
      <c r="C171" s="60"/>
      <c r="D171" s="28"/>
      <c r="E171" s="377"/>
      <c r="F171" s="59"/>
      <c r="G171" s="119"/>
    </row>
    <row r="172" spans="1:7" s="108" customFormat="1" ht="15.75">
      <c r="A172" s="58" t="s">
        <v>24</v>
      </c>
      <c r="B172" s="52"/>
      <c r="C172" s="60" t="s">
        <v>37</v>
      </c>
      <c r="D172" s="28"/>
      <c r="E172" s="377"/>
      <c r="F172" s="28"/>
      <c r="G172" s="126"/>
    </row>
    <row r="173" spans="1:7" s="127" customFormat="1" ht="15.75">
      <c r="A173" s="18"/>
      <c r="B173" s="15"/>
      <c r="C173" s="82"/>
      <c r="D173" s="15"/>
      <c r="E173" s="364"/>
      <c r="F173" s="15"/>
      <c r="G173" s="23"/>
    </row>
    <row r="174" spans="1:7" s="108" customFormat="1" ht="123.75" customHeight="1">
      <c r="A174" s="14" t="s">
        <v>12</v>
      </c>
      <c r="B174" s="16"/>
      <c r="C174" s="80" t="s">
        <v>137</v>
      </c>
      <c r="D174" s="19"/>
      <c r="E174" s="392"/>
      <c r="F174" s="19"/>
      <c r="G174" s="128"/>
    </row>
    <row r="175" spans="1:7" s="108" customFormat="1" ht="15.75">
      <c r="A175" s="14"/>
      <c r="B175" s="15"/>
      <c r="C175" s="19" t="s">
        <v>59</v>
      </c>
      <c r="D175" s="38"/>
      <c r="E175" s="368"/>
      <c r="F175" s="38"/>
      <c r="G175" s="23"/>
    </row>
    <row r="176" spans="1:7" s="108" customFormat="1" ht="17.25">
      <c r="A176" s="14"/>
      <c r="B176" s="15"/>
      <c r="C176" s="33" t="s">
        <v>128</v>
      </c>
      <c r="D176" s="38"/>
      <c r="E176" s="368"/>
      <c r="F176" s="38"/>
      <c r="G176" s="23"/>
    </row>
    <row r="177" spans="1:7" s="108" customFormat="1" ht="18" customHeight="1">
      <c r="A177" s="14"/>
      <c r="B177" s="15"/>
      <c r="C177" s="202" t="s">
        <v>78</v>
      </c>
      <c r="D177" s="38"/>
      <c r="E177" s="368"/>
      <c r="F177" s="38"/>
      <c r="G177" s="23"/>
    </row>
    <row r="178" spans="1:7" s="108" customFormat="1" ht="15.75">
      <c r="A178" s="14"/>
      <c r="B178" s="15"/>
      <c r="C178" s="33" t="s">
        <v>195</v>
      </c>
      <c r="D178" s="38"/>
      <c r="E178" s="368"/>
      <c r="F178" s="38"/>
      <c r="G178" s="23"/>
    </row>
    <row r="179" spans="1:7" s="108" customFormat="1" ht="19.5" customHeight="1">
      <c r="A179" s="14"/>
      <c r="B179" s="15"/>
      <c r="C179" s="202" t="s">
        <v>150</v>
      </c>
      <c r="D179" s="38"/>
      <c r="E179" s="368"/>
      <c r="F179" s="38"/>
      <c r="G179" s="23"/>
    </row>
    <row r="180" spans="1:7" s="108" customFormat="1" ht="15.75">
      <c r="A180" s="14"/>
      <c r="B180" s="15"/>
      <c r="C180" s="33" t="s">
        <v>235</v>
      </c>
      <c r="D180" s="38"/>
      <c r="E180" s="368"/>
      <c r="F180" s="38"/>
      <c r="G180" s="23"/>
    </row>
    <row r="181" spans="1:7" ht="15" customHeight="1">
      <c r="A181" s="18"/>
      <c r="B181" s="15"/>
      <c r="C181" s="16"/>
      <c r="D181" s="15"/>
      <c r="E181" s="364"/>
      <c r="F181" s="15"/>
      <c r="G181" s="17"/>
    </row>
    <row r="182" spans="1:7" s="220" customFormat="1" ht="15.75">
      <c r="A182" s="18"/>
      <c r="B182" s="183" t="s">
        <v>27</v>
      </c>
      <c r="C182" s="221">
        <v>27</v>
      </c>
      <c r="D182" s="201" t="s">
        <v>23</v>
      </c>
      <c r="E182" s="393"/>
      <c r="F182" s="201" t="s">
        <v>14</v>
      </c>
      <c r="G182" s="196">
        <f>+C182*E182</f>
        <v>0</v>
      </c>
    </row>
    <row r="183" spans="1:7" ht="19.5" customHeight="1">
      <c r="A183" s="20"/>
      <c r="B183" s="14"/>
      <c r="C183" s="21"/>
      <c r="D183" s="15"/>
      <c r="E183" s="366"/>
      <c r="F183" s="15"/>
      <c r="G183" s="23"/>
    </row>
    <row r="184" spans="1:7" s="33" customFormat="1" ht="170.25" customHeight="1">
      <c r="A184" s="32" t="s">
        <v>18</v>
      </c>
      <c r="B184" s="38"/>
      <c r="C184" s="80" t="s">
        <v>138</v>
      </c>
      <c r="D184" s="38"/>
      <c r="E184" s="394"/>
      <c r="F184" s="38"/>
      <c r="G184" s="23"/>
    </row>
    <row r="185" spans="2:7" s="33" customFormat="1" ht="50.25" customHeight="1">
      <c r="B185" s="38"/>
      <c r="C185" s="80" t="s">
        <v>54</v>
      </c>
      <c r="D185" s="38"/>
      <c r="E185" s="394"/>
      <c r="F185" s="38"/>
      <c r="G185" s="23"/>
    </row>
    <row r="186" spans="1:7" s="33" customFormat="1" ht="15">
      <c r="A186" s="32"/>
      <c r="B186" s="38"/>
      <c r="C186" s="19" t="s">
        <v>55</v>
      </c>
      <c r="D186" s="38"/>
      <c r="E186" s="394"/>
      <c r="F186" s="38"/>
      <c r="G186" s="23"/>
    </row>
    <row r="187" spans="1:7" ht="10.5" customHeight="1">
      <c r="A187" s="18"/>
      <c r="B187" s="15"/>
      <c r="C187" s="16"/>
      <c r="D187" s="15"/>
      <c r="E187" s="364"/>
      <c r="F187" s="15"/>
      <c r="G187" s="17"/>
    </row>
    <row r="188" spans="1:7" s="33" customFormat="1" ht="46.5" customHeight="1">
      <c r="A188" s="32"/>
      <c r="B188" s="38"/>
      <c r="C188" s="130" t="s">
        <v>160</v>
      </c>
      <c r="D188" s="38"/>
      <c r="E188" s="394"/>
      <c r="F188" s="38"/>
      <c r="G188" s="23"/>
    </row>
    <row r="189" spans="1:7" s="33" customFormat="1" ht="18" customHeight="1">
      <c r="A189" s="32"/>
      <c r="B189" s="38"/>
      <c r="C189" s="131" t="s">
        <v>161</v>
      </c>
      <c r="D189" s="38"/>
      <c r="E189" s="394"/>
      <c r="F189" s="38"/>
      <c r="G189" s="23"/>
    </row>
    <row r="190" spans="1:7" s="33" customFormat="1" ht="18" customHeight="1">
      <c r="A190" s="32"/>
      <c r="B190" s="38"/>
      <c r="C190" s="131"/>
      <c r="D190" s="38"/>
      <c r="E190" s="394"/>
      <c r="F190" s="38"/>
      <c r="G190" s="23"/>
    </row>
    <row r="191" spans="1:7" s="202" customFormat="1" ht="15">
      <c r="A191" s="201"/>
      <c r="B191" s="201" t="s">
        <v>27</v>
      </c>
      <c r="C191" s="222">
        <v>2</v>
      </c>
      <c r="D191" s="201" t="s">
        <v>23</v>
      </c>
      <c r="E191" s="395"/>
      <c r="F191" s="201" t="s">
        <v>14</v>
      </c>
      <c r="G191" s="224">
        <f>C191*E191</f>
        <v>0</v>
      </c>
    </row>
    <row r="192" spans="1:7" ht="19.5" customHeight="1">
      <c r="A192" s="20"/>
      <c r="B192" s="14"/>
      <c r="C192" s="21"/>
      <c r="D192" s="15"/>
      <c r="E192" s="366"/>
      <c r="F192" s="15"/>
      <c r="G192" s="23"/>
    </row>
    <row r="193" spans="1:7" s="33" customFormat="1" ht="48" customHeight="1">
      <c r="A193" s="32" t="s">
        <v>19</v>
      </c>
      <c r="B193" s="38"/>
      <c r="C193" s="80" t="s">
        <v>162</v>
      </c>
      <c r="D193" s="38"/>
      <c r="E193" s="394"/>
      <c r="F193" s="38"/>
      <c r="G193" s="135"/>
    </row>
    <row r="194" spans="1:7" s="33" customFormat="1" ht="46.5" customHeight="1">
      <c r="A194" s="32"/>
      <c r="B194" s="38"/>
      <c r="C194" s="80" t="s">
        <v>51</v>
      </c>
      <c r="D194" s="38"/>
      <c r="E194" s="394"/>
      <c r="F194" s="38"/>
      <c r="G194" s="23"/>
    </row>
    <row r="195" spans="1:7" s="36" customFormat="1" ht="15">
      <c r="A195" s="32"/>
      <c r="B195" s="38"/>
      <c r="C195" s="80" t="s">
        <v>76</v>
      </c>
      <c r="D195" s="38"/>
      <c r="E195" s="394"/>
      <c r="F195" s="38"/>
      <c r="G195" s="23"/>
    </row>
    <row r="196" spans="1:7" s="36" customFormat="1" ht="15">
      <c r="A196" s="32"/>
      <c r="B196" s="38"/>
      <c r="C196" s="80"/>
      <c r="D196" s="38"/>
      <c r="E196" s="394"/>
      <c r="F196" s="38"/>
      <c r="G196" s="23"/>
    </row>
    <row r="197" spans="1:7" s="197" customFormat="1" ht="15">
      <c r="A197" s="225"/>
      <c r="B197" s="201" t="s">
        <v>27</v>
      </c>
      <c r="C197" s="226">
        <v>2</v>
      </c>
      <c r="D197" s="201" t="s">
        <v>23</v>
      </c>
      <c r="E197" s="396"/>
      <c r="F197" s="201" t="s">
        <v>14</v>
      </c>
      <c r="G197" s="227">
        <f>C197*E197</f>
        <v>0</v>
      </c>
    </row>
    <row r="198" spans="1:7" ht="19.5" customHeight="1">
      <c r="A198" s="20"/>
      <c r="B198" s="14"/>
      <c r="C198" s="21"/>
      <c r="D198" s="15"/>
      <c r="E198" s="366"/>
      <c r="F198" s="15"/>
      <c r="G198" s="23"/>
    </row>
    <row r="199" spans="1:7" s="36" customFormat="1" ht="77.25" customHeight="1">
      <c r="A199" s="32" t="s">
        <v>20</v>
      </c>
      <c r="B199" s="38"/>
      <c r="C199" s="80" t="s">
        <v>216</v>
      </c>
      <c r="D199" s="38"/>
      <c r="E199" s="394"/>
      <c r="F199" s="38"/>
      <c r="G199" s="136"/>
    </row>
    <row r="200" spans="1:7" s="36" customFormat="1" ht="45">
      <c r="A200" s="32"/>
      <c r="B200" s="38"/>
      <c r="C200" s="80" t="s">
        <v>51</v>
      </c>
      <c r="D200" s="38"/>
      <c r="E200" s="394"/>
      <c r="F200" s="38"/>
      <c r="G200" s="136"/>
    </row>
    <row r="201" spans="1:7" s="36" customFormat="1" ht="18" customHeight="1">
      <c r="A201" s="32"/>
      <c r="B201" s="38"/>
      <c r="C201" s="81" t="s">
        <v>77</v>
      </c>
      <c r="D201" s="38"/>
      <c r="E201" s="394"/>
      <c r="F201" s="38"/>
      <c r="G201" s="136"/>
    </row>
    <row r="202" spans="1:7" ht="10.5" customHeight="1">
      <c r="A202" s="18"/>
      <c r="B202" s="15"/>
      <c r="C202" s="16"/>
      <c r="D202" s="15"/>
      <c r="E202" s="364"/>
      <c r="F202" s="15"/>
      <c r="G202" s="17"/>
    </row>
    <row r="203" spans="1:7" s="197" customFormat="1" ht="15">
      <c r="A203" s="18"/>
      <c r="B203" s="183" t="s">
        <v>27</v>
      </c>
      <c r="C203" s="221">
        <v>12</v>
      </c>
      <c r="D203" s="201" t="s">
        <v>23</v>
      </c>
      <c r="E203" s="393"/>
      <c r="F203" s="201" t="s">
        <v>14</v>
      </c>
      <c r="G203" s="196">
        <f>+C203*E203</f>
        <v>0</v>
      </c>
    </row>
    <row r="204" spans="1:7" s="197" customFormat="1" ht="15">
      <c r="A204" s="18"/>
      <c r="B204" s="183"/>
      <c r="C204" s="221"/>
      <c r="D204" s="201"/>
      <c r="E204" s="393"/>
      <c r="F204" s="201"/>
      <c r="G204" s="196"/>
    </row>
    <row r="205" spans="1:7" s="197" customFormat="1" ht="83.25" customHeight="1">
      <c r="A205" s="32" t="s">
        <v>21</v>
      </c>
      <c r="B205" s="183"/>
      <c r="C205" s="112" t="s">
        <v>219</v>
      </c>
      <c r="D205" s="201"/>
      <c r="E205" s="393"/>
      <c r="F205" s="201"/>
      <c r="G205" s="196"/>
    </row>
    <row r="206" spans="1:7" s="197" customFormat="1" ht="30">
      <c r="A206" s="18"/>
      <c r="B206" s="183"/>
      <c r="C206" s="112" t="s">
        <v>217</v>
      </c>
      <c r="D206" s="201"/>
      <c r="E206" s="393"/>
      <c r="F206" s="201"/>
      <c r="G206" s="196"/>
    </row>
    <row r="207" spans="1:7" s="197" customFormat="1" ht="15">
      <c r="A207" s="18"/>
      <c r="B207" s="183"/>
      <c r="C207" s="112" t="s">
        <v>218</v>
      </c>
      <c r="D207" s="201"/>
      <c r="E207" s="393"/>
      <c r="F207" s="201"/>
      <c r="G207" s="196"/>
    </row>
    <row r="208" spans="1:7" s="197" customFormat="1" ht="15">
      <c r="A208" s="18"/>
      <c r="B208" s="183"/>
      <c r="C208" s="221"/>
      <c r="D208" s="201"/>
      <c r="E208" s="393"/>
      <c r="F208" s="201"/>
      <c r="G208" s="196"/>
    </row>
    <row r="209" spans="1:7" s="197" customFormat="1" ht="15">
      <c r="A209" s="18"/>
      <c r="B209" s="183" t="s">
        <v>27</v>
      </c>
      <c r="C209" s="221">
        <v>2</v>
      </c>
      <c r="D209" s="201" t="s">
        <v>23</v>
      </c>
      <c r="E209" s="393"/>
      <c r="F209" s="201" t="s">
        <v>14</v>
      </c>
      <c r="G209" s="196">
        <f>+C209*E209</f>
        <v>0</v>
      </c>
    </row>
    <row r="210" spans="1:7" s="197" customFormat="1" ht="15">
      <c r="A210" s="18"/>
      <c r="B210" s="183"/>
      <c r="C210" s="221"/>
      <c r="D210" s="201"/>
      <c r="E210" s="393"/>
      <c r="F210" s="201"/>
      <c r="G210" s="196"/>
    </row>
    <row r="211" spans="1:7" s="108" customFormat="1" ht="15.75">
      <c r="A211" s="14"/>
      <c r="B211" s="15"/>
      <c r="C211" s="129"/>
      <c r="D211" s="38"/>
      <c r="E211" s="368"/>
      <c r="F211" s="38"/>
      <c r="G211" s="23"/>
    </row>
    <row r="212" spans="1:7" ht="15.75">
      <c r="A212" s="115"/>
      <c r="B212" s="116"/>
      <c r="C212" s="117"/>
      <c r="D212" s="116"/>
      <c r="E212" s="390"/>
      <c r="F212" s="116"/>
      <c r="G212" s="118"/>
    </row>
    <row r="213" spans="1:7" ht="15.75">
      <c r="A213" s="138" t="s">
        <v>24</v>
      </c>
      <c r="B213" s="139"/>
      <c r="C213" s="140" t="s">
        <v>38</v>
      </c>
      <c r="D213" s="28"/>
      <c r="E213" s="377"/>
      <c r="F213" s="59" t="s">
        <v>14</v>
      </c>
      <c r="G213" s="119">
        <f>SUM(G181:G210)</f>
        <v>0</v>
      </c>
    </row>
    <row r="214" spans="1:7" ht="15.75">
      <c r="A214" s="141"/>
      <c r="B214" s="123"/>
      <c r="C214" s="103"/>
      <c r="D214" s="142"/>
      <c r="E214" s="397"/>
      <c r="F214" s="142"/>
      <c r="G214" s="124"/>
    </row>
    <row r="215" spans="1:7" ht="11.25" customHeight="1">
      <c r="A215" s="71"/>
      <c r="B215" s="28"/>
      <c r="C215" s="69"/>
      <c r="D215" s="143"/>
      <c r="E215" s="379"/>
      <c r="F215" s="143"/>
      <c r="G215" s="29"/>
    </row>
    <row r="216" spans="1:7" ht="15.75">
      <c r="A216" s="144" t="s">
        <v>9</v>
      </c>
      <c r="B216" s="75"/>
      <c r="C216" s="145" t="s">
        <v>87</v>
      </c>
      <c r="D216" s="146"/>
      <c r="E216" s="398"/>
      <c r="F216" s="146"/>
      <c r="G216" s="147"/>
    </row>
    <row r="217" spans="1:7" ht="15.75">
      <c r="A217" s="148"/>
      <c r="B217" s="146"/>
      <c r="C217" s="149"/>
      <c r="D217" s="146"/>
      <c r="E217" s="398"/>
      <c r="F217" s="146"/>
      <c r="G217" s="147"/>
    </row>
    <row r="218" spans="1:7" ht="41.25" customHeight="1">
      <c r="A218" s="150"/>
      <c r="B218" s="146"/>
      <c r="C218" s="145" t="s">
        <v>163</v>
      </c>
      <c r="D218" s="151"/>
      <c r="E218" s="399"/>
      <c r="F218" s="151"/>
      <c r="G218" s="152"/>
    </row>
    <row r="219" spans="1:7" ht="15.75">
      <c r="A219" s="153"/>
      <c r="B219" s="154"/>
      <c r="C219" s="155"/>
      <c r="D219" s="156"/>
      <c r="E219" s="400"/>
      <c r="F219" s="157"/>
      <c r="G219" s="72"/>
    </row>
    <row r="220" spans="1:7" ht="120">
      <c r="A220" s="158" t="s">
        <v>12</v>
      </c>
      <c r="B220" s="73"/>
      <c r="C220" s="352" t="s">
        <v>164</v>
      </c>
      <c r="D220" s="75"/>
      <c r="E220" s="378"/>
      <c r="F220" s="75"/>
      <c r="G220" s="76"/>
    </row>
    <row r="221" spans="1:7" ht="31.5" customHeight="1">
      <c r="A221" s="73"/>
      <c r="B221" s="73"/>
      <c r="C221" s="160" t="s">
        <v>111</v>
      </c>
      <c r="D221" s="75"/>
      <c r="E221" s="378"/>
      <c r="F221" s="75"/>
      <c r="G221" s="76"/>
    </row>
    <row r="222" spans="1:7" ht="17.25">
      <c r="A222" s="73"/>
      <c r="B222" s="73"/>
      <c r="C222" s="80" t="s">
        <v>129</v>
      </c>
      <c r="D222" s="75"/>
      <c r="E222" s="378"/>
      <c r="F222" s="75"/>
      <c r="G222" s="76"/>
    </row>
    <row r="223" spans="1:7" ht="19.5" customHeight="1">
      <c r="A223" s="73"/>
      <c r="B223" s="73"/>
      <c r="C223" s="161" t="s">
        <v>139</v>
      </c>
      <c r="D223" s="75"/>
      <c r="E223" s="378"/>
      <c r="F223" s="75"/>
      <c r="G223" s="76"/>
    </row>
    <row r="224" spans="1:7" ht="15.75">
      <c r="A224" s="73"/>
      <c r="B224" s="73"/>
      <c r="C224" s="112"/>
      <c r="D224" s="75"/>
      <c r="E224" s="378"/>
      <c r="F224" s="75"/>
      <c r="G224" s="76"/>
    </row>
    <row r="225" spans="1:7" ht="15.75">
      <c r="A225" s="73"/>
      <c r="B225" s="73"/>
      <c r="C225" s="162" t="s">
        <v>140</v>
      </c>
      <c r="D225" s="75"/>
      <c r="E225" s="378"/>
      <c r="F225" s="75"/>
      <c r="G225" s="76"/>
    </row>
    <row r="226" spans="1:7" s="185" customFormat="1" ht="17.25">
      <c r="A226" s="144"/>
      <c r="B226" s="144" t="s">
        <v>131</v>
      </c>
      <c r="C226" s="159">
        <v>3715</v>
      </c>
      <c r="D226" s="168" t="s">
        <v>23</v>
      </c>
      <c r="E226" s="401"/>
      <c r="F226" s="168" t="s">
        <v>14</v>
      </c>
      <c r="G226" s="169">
        <f>+E226*C226</f>
        <v>0</v>
      </c>
    </row>
    <row r="227" spans="1:7" ht="15.75">
      <c r="A227" s="73"/>
      <c r="B227" s="73"/>
      <c r="C227" s="162"/>
      <c r="D227" s="75"/>
      <c r="E227" s="378"/>
      <c r="F227" s="75"/>
      <c r="G227" s="76"/>
    </row>
    <row r="228" spans="1:7" ht="15.75">
      <c r="A228" s="73"/>
      <c r="B228" s="73"/>
      <c r="C228" s="162" t="s">
        <v>113</v>
      </c>
      <c r="D228" s="75"/>
      <c r="E228" s="378"/>
      <c r="F228" s="75"/>
      <c r="G228" s="76"/>
    </row>
    <row r="229" spans="1:7" s="185" customFormat="1" ht="17.25">
      <c r="A229" s="144"/>
      <c r="B229" s="144" t="s">
        <v>131</v>
      </c>
      <c r="C229" s="159">
        <v>3715</v>
      </c>
      <c r="D229" s="168" t="s">
        <v>23</v>
      </c>
      <c r="E229" s="401"/>
      <c r="F229" s="168" t="s">
        <v>14</v>
      </c>
      <c r="G229" s="169">
        <f>+E229*C229</f>
        <v>0</v>
      </c>
    </row>
    <row r="230" spans="1:7" s="185" customFormat="1" ht="15.75">
      <c r="A230" s="144"/>
      <c r="B230" s="144"/>
      <c r="C230" s="159"/>
      <c r="D230" s="168"/>
      <c r="E230" s="401"/>
      <c r="F230" s="168"/>
      <c r="G230" s="169"/>
    </row>
    <row r="231" spans="1:7" s="185" customFormat="1" ht="15.75">
      <c r="A231" s="144"/>
      <c r="B231" s="73"/>
      <c r="C231" s="162" t="s">
        <v>252</v>
      </c>
      <c r="D231" s="75"/>
      <c r="E231" s="378"/>
      <c r="F231" s="75"/>
      <c r="G231" s="76"/>
    </row>
    <row r="232" spans="1:7" s="185" customFormat="1" ht="17.25">
      <c r="A232" s="144"/>
      <c r="B232" s="144" t="s">
        <v>131</v>
      </c>
      <c r="C232" s="159">
        <v>3715</v>
      </c>
      <c r="D232" s="168" t="s">
        <v>23</v>
      </c>
      <c r="E232" s="401"/>
      <c r="F232" s="168" t="s">
        <v>14</v>
      </c>
      <c r="G232" s="169">
        <f>+E232*C232</f>
        <v>0</v>
      </c>
    </row>
    <row r="233" spans="1:7" s="185" customFormat="1" ht="15.75">
      <c r="A233" s="144"/>
      <c r="B233" s="144"/>
      <c r="C233" s="159"/>
      <c r="D233" s="168"/>
      <c r="E233" s="401"/>
      <c r="F233" s="168"/>
      <c r="G233" s="169"/>
    </row>
    <row r="234" spans="1:7" s="185" customFormat="1" ht="15.75">
      <c r="A234" s="144"/>
      <c r="B234" s="144"/>
      <c r="C234" s="159"/>
      <c r="D234" s="168"/>
      <c r="E234" s="401"/>
      <c r="F234" s="168"/>
      <c r="G234" s="169"/>
    </row>
    <row r="235" spans="1:7" ht="15.75">
      <c r="A235" s="73"/>
      <c r="B235" s="73"/>
      <c r="C235" s="163"/>
      <c r="D235" s="75"/>
      <c r="E235" s="378"/>
      <c r="F235" s="75"/>
      <c r="G235" s="76"/>
    </row>
    <row r="236" spans="1:7" ht="15.75">
      <c r="A236" s="164"/>
      <c r="B236" s="165"/>
      <c r="C236" s="166"/>
      <c r="D236" s="165"/>
      <c r="E236" s="402"/>
      <c r="F236" s="165"/>
      <c r="G236" s="167"/>
    </row>
    <row r="237" spans="1:7" ht="15.75">
      <c r="A237" s="144" t="s">
        <v>9</v>
      </c>
      <c r="B237" s="168"/>
      <c r="C237" s="145" t="s">
        <v>88</v>
      </c>
      <c r="D237" s="168"/>
      <c r="E237" s="396"/>
      <c r="F237" s="168" t="s">
        <v>14</v>
      </c>
      <c r="G237" s="169">
        <f>SUM(G220:G232)</f>
        <v>0</v>
      </c>
    </row>
    <row r="238" spans="1:7" ht="15.75">
      <c r="A238" s="170"/>
      <c r="B238" s="171"/>
      <c r="C238" s="172"/>
      <c r="D238" s="171"/>
      <c r="E238" s="403"/>
      <c r="F238" s="171"/>
      <c r="G238" s="173"/>
    </row>
    <row r="239" spans="1:7" ht="15.75">
      <c r="A239" s="71"/>
      <c r="B239" s="28"/>
      <c r="C239" s="69"/>
      <c r="D239" s="143"/>
      <c r="E239" s="379"/>
      <c r="F239" s="143"/>
      <c r="G239" s="29"/>
    </row>
    <row r="240" spans="1:7" ht="15.75">
      <c r="A240" s="10" t="s">
        <v>89</v>
      </c>
      <c r="C240" s="13" t="s">
        <v>25</v>
      </c>
      <c r="D240" s="15"/>
      <c r="E240" s="364"/>
      <c r="F240" s="15"/>
      <c r="G240" s="119"/>
    </row>
    <row r="241" spans="1:7" ht="18" customHeight="1">
      <c r="A241" s="10"/>
      <c r="C241" s="13"/>
      <c r="D241" s="15"/>
      <c r="E241" s="364"/>
      <c r="F241" s="15"/>
      <c r="G241" s="119"/>
    </row>
    <row r="242" spans="1:7" ht="75" customHeight="1">
      <c r="A242" s="14" t="s">
        <v>12</v>
      </c>
      <c r="C242" s="85" t="s">
        <v>130</v>
      </c>
      <c r="D242" s="15"/>
      <c r="E242" s="364"/>
      <c r="F242" s="15"/>
      <c r="G242" s="119"/>
    </row>
    <row r="243" spans="1:7" ht="15.75">
      <c r="A243" s="10"/>
      <c r="C243" s="16" t="s">
        <v>53</v>
      </c>
      <c r="D243" s="15"/>
      <c r="E243" s="364"/>
      <c r="F243" s="15"/>
      <c r="G243" s="119"/>
    </row>
    <row r="244" spans="1:7" ht="20.25" customHeight="1">
      <c r="A244" s="10"/>
      <c r="C244" s="16" t="s">
        <v>165</v>
      </c>
      <c r="D244" s="15"/>
      <c r="E244" s="364"/>
      <c r="F244" s="15"/>
      <c r="G244" s="119"/>
    </row>
    <row r="245" spans="1:7" ht="10.5" customHeight="1">
      <c r="A245" s="18"/>
      <c r="B245" s="15"/>
      <c r="C245" s="16"/>
      <c r="D245" s="15"/>
      <c r="E245" s="364"/>
      <c r="F245" s="15"/>
      <c r="G245" s="17"/>
    </row>
    <row r="246" spans="1:7" s="185" customFormat="1" ht="15.75">
      <c r="A246" s="229"/>
      <c r="B246" s="208" t="s">
        <v>36</v>
      </c>
      <c r="C246" s="231">
        <v>4</v>
      </c>
      <c r="D246" s="207" t="s">
        <v>23</v>
      </c>
      <c r="E246" s="404"/>
      <c r="F246" s="208" t="s">
        <v>14</v>
      </c>
      <c r="G246" s="230">
        <f>C246*E246</f>
        <v>0</v>
      </c>
    </row>
    <row r="247" spans="1:7" s="185" customFormat="1" ht="15.75">
      <c r="A247" s="229"/>
      <c r="B247" s="208"/>
      <c r="C247" s="231"/>
      <c r="D247" s="207"/>
      <c r="E247" s="404"/>
      <c r="F247" s="208"/>
      <c r="G247" s="230"/>
    </row>
    <row r="248" spans="1:7" s="185" customFormat="1" ht="76.5" customHeight="1">
      <c r="A248" s="14" t="s">
        <v>18</v>
      </c>
      <c r="B248" s="6"/>
      <c r="C248" s="112" t="s">
        <v>170</v>
      </c>
      <c r="D248" s="15"/>
      <c r="E248" s="364"/>
      <c r="F248" s="15"/>
      <c r="G248" s="119"/>
    </row>
    <row r="249" spans="1:7" s="185" customFormat="1" ht="15.75">
      <c r="A249" s="10"/>
      <c r="B249" s="6"/>
      <c r="C249" s="16" t="s">
        <v>53</v>
      </c>
      <c r="D249" s="15"/>
      <c r="E249" s="364"/>
      <c r="F249" s="15"/>
      <c r="G249" s="119"/>
    </row>
    <row r="250" spans="1:7" s="185" customFormat="1" ht="19.5" customHeight="1">
      <c r="A250" s="10"/>
      <c r="B250" s="6"/>
      <c r="C250" s="16" t="s">
        <v>165</v>
      </c>
      <c r="D250" s="15"/>
      <c r="E250" s="364"/>
      <c r="F250" s="15"/>
      <c r="G250" s="119"/>
    </row>
    <row r="251" spans="1:7" s="185" customFormat="1" ht="15.75">
      <c r="A251" s="18"/>
      <c r="B251" s="15"/>
      <c r="C251" s="16"/>
      <c r="D251" s="15"/>
      <c r="E251" s="364"/>
      <c r="F251" s="15"/>
      <c r="G251" s="17"/>
    </row>
    <row r="252" spans="1:7" s="185" customFormat="1" ht="15.75">
      <c r="A252" s="229"/>
      <c r="B252" s="208" t="s">
        <v>36</v>
      </c>
      <c r="C252" s="231">
        <v>4</v>
      </c>
      <c r="D252" s="207" t="s">
        <v>23</v>
      </c>
      <c r="E252" s="404"/>
      <c r="F252" s="208" t="s">
        <v>14</v>
      </c>
      <c r="G252" s="230">
        <f>C252*E252</f>
        <v>0</v>
      </c>
    </row>
    <row r="253" spans="1:7" ht="19.5" customHeight="1">
      <c r="A253" s="20"/>
      <c r="B253" s="14"/>
      <c r="C253" s="21"/>
      <c r="D253" s="15"/>
      <c r="E253" s="366"/>
      <c r="F253" s="15"/>
      <c r="G253" s="23"/>
    </row>
    <row r="254" spans="1:13" s="179" customFormat="1" ht="15.75">
      <c r="A254" s="40" t="s">
        <v>19</v>
      </c>
      <c r="B254" s="176"/>
      <c r="C254" s="77" t="s">
        <v>114</v>
      </c>
      <c r="D254" s="176"/>
      <c r="E254" s="405"/>
      <c r="F254" s="178"/>
      <c r="G254" s="177"/>
      <c r="H254" s="108"/>
      <c r="I254" s="108"/>
      <c r="J254" s="108"/>
      <c r="K254" s="108"/>
      <c r="L254" s="108"/>
      <c r="M254" s="108"/>
    </row>
    <row r="255" spans="1:13" s="179" customFormat="1" ht="60">
      <c r="A255" s="174"/>
      <c r="B255" s="43"/>
      <c r="C255" s="180" t="s">
        <v>118</v>
      </c>
      <c r="D255" s="41"/>
      <c r="E255" s="406"/>
      <c r="F255" s="43"/>
      <c r="G255" s="175"/>
      <c r="H255" s="108"/>
      <c r="I255" s="108"/>
      <c r="J255" s="108"/>
      <c r="K255" s="108"/>
      <c r="L255" s="108"/>
      <c r="M255" s="108"/>
    </row>
    <row r="256" spans="1:7" ht="10.5" customHeight="1">
      <c r="A256" s="18"/>
      <c r="B256" s="15"/>
      <c r="C256" s="16"/>
      <c r="D256" s="15"/>
      <c r="E256" s="364"/>
      <c r="F256" s="15"/>
      <c r="G256" s="17"/>
    </row>
    <row r="257" spans="1:13" s="232" customFormat="1" ht="15.75">
      <c r="A257" s="229"/>
      <c r="B257" s="208" t="s">
        <v>36</v>
      </c>
      <c r="C257" s="231">
        <v>1</v>
      </c>
      <c r="D257" s="207" t="s">
        <v>23</v>
      </c>
      <c r="E257" s="404"/>
      <c r="F257" s="208" t="s">
        <v>14</v>
      </c>
      <c r="G257" s="230">
        <f>C257*E257</f>
        <v>0</v>
      </c>
      <c r="H257" s="220"/>
      <c r="I257" s="220"/>
      <c r="J257" s="220"/>
      <c r="K257" s="220"/>
      <c r="L257" s="220"/>
      <c r="M257" s="220"/>
    </row>
    <row r="258" spans="1:7" ht="19.5" customHeight="1">
      <c r="A258" s="20"/>
      <c r="B258" s="14"/>
      <c r="C258" s="21"/>
      <c r="D258" s="15"/>
      <c r="E258" s="366"/>
      <c r="F258" s="15"/>
      <c r="G258" s="23"/>
    </row>
    <row r="259" spans="1:13" s="179" customFormat="1" ht="90">
      <c r="A259" s="40" t="s">
        <v>20</v>
      </c>
      <c r="B259" s="176"/>
      <c r="C259" s="181" t="s">
        <v>115</v>
      </c>
      <c r="D259" s="176"/>
      <c r="E259" s="405"/>
      <c r="F259" s="182"/>
      <c r="G259" s="177"/>
      <c r="H259" s="108"/>
      <c r="I259" s="108"/>
      <c r="J259" s="108"/>
      <c r="K259" s="108"/>
      <c r="L259" s="108"/>
      <c r="M259" s="108"/>
    </row>
    <row r="260" spans="1:13" s="179" customFormat="1" ht="64.5" customHeight="1">
      <c r="A260" s="174"/>
      <c r="B260" s="43"/>
      <c r="C260" s="235" t="s">
        <v>116</v>
      </c>
      <c r="D260" s="41"/>
      <c r="E260" s="406"/>
      <c r="F260" s="43"/>
      <c r="G260" s="175"/>
      <c r="H260" s="108"/>
      <c r="I260" s="108"/>
      <c r="J260" s="108"/>
      <c r="K260" s="108"/>
      <c r="L260" s="108"/>
      <c r="M260" s="108"/>
    </row>
    <row r="261" spans="1:13" s="179" customFormat="1" ht="15.75">
      <c r="A261" s="174"/>
      <c r="B261" s="43"/>
      <c r="C261" s="234" t="s">
        <v>117</v>
      </c>
      <c r="D261" s="41"/>
      <c r="E261" s="406"/>
      <c r="F261" s="43"/>
      <c r="G261" s="175"/>
      <c r="H261" s="108"/>
      <c r="I261" s="108"/>
      <c r="J261" s="108"/>
      <c r="K261" s="108"/>
      <c r="L261" s="108"/>
      <c r="M261" s="108"/>
    </row>
    <row r="262" spans="1:13" s="179" customFormat="1" ht="18" customHeight="1">
      <c r="A262" s="174"/>
      <c r="B262" s="43"/>
      <c r="C262" s="331" t="s">
        <v>150</v>
      </c>
      <c r="D262" s="41"/>
      <c r="E262" s="406"/>
      <c r="F262" s="43"/>
      <c r="G262" s="175"/>
      <c r="H262" s="108"/>
      <c r="I262" s="108"/>
      <c r="J262" s="108"/>
      <c r="K262" s="108"/>
      <c r="L262" s="108"/>
      <c r="M262" s="108"/>
    </row>
    <row r="263" spans="1:13" s="179" customFormat="1" ht="15.75">
      <c r="A263" s="174"/>
      <c r="B263" s="43"/>
      <c r="C263" s="233" t="s">
        <v>166</v>
      </c>
      <c r="D263" s="41"/>
      <c r="E263" s="406"/>
      <c r="F263" s="43"/>
      <c r="G263" s="175"/>
      <c r="H263" s="108"/>
      <c r="I263" s="108"/>
      <c r="J263" s="108"/>
      <c r="K263" s="108"/>
      <c r="L263" s="108"/>
      <c r="M263" s="108"/>
    </row>
    <row r="264" spans="1:7" ht="10.5" customHeight="1">
      <c r="A264" s="18"/>
      <c r="B264" s="15"/>
      <c r="C264" s="16"/>
      <c r="D264" s="15"/>
      <c r="E264" s="364"/>
      <c r="F264" s="15"/>
      <c r="G264" s="17"/>
    </row>
    <row r="265" spans="1:13" s="232" customFormat="1" ht="15.75">
      <c r="A265" s="193"/>
      <c r="B265" s="18" t="s">
        <v>13</v>
      </c>
      <c r="C265" s="194">
        <v>1350</v>
      </c>
      <c r="D265" s="183" t="s">
        <v>17</v>
      </c>
      <c r="E265" s="365"/>
      <c r="F265" s="183" t="s">
        <v>14</v>
      </c>
      <c r="G265" s="196">
        <f>+E265*C265</f>
        <v>0</v>
      </c>
      <c r="H265" s="220"/>
      <c r="I265" s="220"/>
      <c r="J265" s="220"/>
      <c r="K265" s="220"/>
      <c r="L265" s="220"/>
      <c r="M265" s="220"/>
    </row>
    <row r="266" spans="1:7" ht="19.5" customHeight="1">
      <c r="A266" s="20"/>
      <c r="B266" s="14"/>
      <c r="C266" s="21"/>
      <c r="D266" s="15"/>
      <c r="E266" s="366"/>
      <c r="F266" s="15"/>
      <c r="G266" s="23"/>
    </row>
    <row r="267" spans="1:7" ht="45">
      <c r="A267" s="14" t="s">
        <v>21</v>
      </c>
      <c r="B267" s="15"/>
      <c r="C267" s="110" t="s">
        <v>173</v>
      </c>
      <c r="D267" s="15"/>
      <c r="E267" s="366"/>
      <c r="F267" s="15"/>
      <c r="G267" s="23"/>
    </row>
    <row r="268" spans="1:7" ht="45">
      <c r="A268" s="14"/>
      <c r="B268" s="15"/>
      <c r="C268" s="112" t="s">
        <v>174</v>
      </c>
      <c r="D268" s="15"/>
      <c r="E268" s="366"/>
      <c r="F268" s="15"/>
      <c r="G268" s="23"/>
    </row>
    <row r="269" spans="1:7" ht="59.25" customHeight="1">
      <c r="A269" s="14"/>
      <c r="B269" s="15"/>
      <c r="C269" s="112" t="s">
        <v>175</v>
      </c>
      <c r="D269" s="15"/>
      <c r="E269" s="366"/>
      <c r="F269" s="15"/>
      <c r="G269" s="23"/>
    </row>
    <row r="270" spans="1:7" ht="15.75">
      <c r="A270" s="14"/>
      <c r="B270" s="15"/>
      <c r="C270" s="85" t="s">
        <v>5</v>
      </c>
      <c r="D270" s="15"/>
      <c r="E270" s="366"/>
      <c r="F270" s="15"/>
      <c r="G270" s="23"/>
    </row>
    <row r="271" spans="1:7" ht="15.75">
      <c r="A271" s="14"/>
      <c r="B271" s="15"/>
      <c r="C271" s="330" t="s">
        <v>167</v>
      </c>
      <c r="D271" s="15"/>
      <c r="E271" s="366"/>
      <c r="F271" s="15"/>
      <c r="G271" s="23"/>
    </row>
    <row r="272" spans="1:7" ht="19.5" customHeight="1">
      <c r="A272" s="18"/>
      <c r="B272" s="15"/>
      <c r="C272" s="332" t="s">
        <v>168</v>
      </c>
      <c r="D272" s="15"/>
      <c r="E272" s="364"/>
      <c r="F272" s="15"/>
      <c r="G272" s="17"/>
    </row>
    <row r="273" spans="1:7" ht="14.25" customHeight="1">
      <c r="A273" s="18"/>
      <c r="B273" s="15"/>
      <c r="C273" s="87" t="s">
        <v>169</v>
      </c>
      <c r="D273" s="15"/>
      <c r="E273" s="364"/>
      <c r="F273" s="15"/>
      <c r="G273" s="17"/>
    </row>
    <row r="274" spans="1:7" ht="10.5" customHeight="1">
      <c r="A274" s="18"/>
      <c r="B274" s="15"/>
      <c r="C274" s="16"/>
      <c r="D274" s="15"/>
      <c r="E274" s="364"/>
      <c r="F274" s="15"/>
      <c r="G274" s="17"/>
    </row>
    <row r="275" spans="1:7" s="185" customFormat="1" ht="15.75">
      <c r="A275" s="193"/>
      <c r="B275" s="18" t="s">
        <v>13</v>
      </c>
      <c r="C275" s="216">
        <v>1665</v>
      </c>
      <c r="D275" s="183" t="s">
        <v>17</v>
      </c>
      <c r="E275" s="365"/>
      <c r="F275" s="183" t="s">
        <v>14</v>
      </c>
      <c r="G275" s="196">
        <f>+E275*C275</f>
        <v>0</v>
      </c>
    </row>
    <row r="276" spans="1:7" s="185" customFormat="1" ht="15.75">
      <c r="A276" s="193"/>
      <c r="B276" s="18"/>
      <c r="C276" s="216"/>
      <c r="D276" s="183"/>
      <c r="E276" s="365"/>
      <c r="F276" s="183"/>
      <c r="G276" s="196"/>
    </row>
    <row r="277" spans="1:7" s="185" customFormat="1" ht="90.75" customHeight="1">
      <c r="A277" s="14" t="s">
        <v>22</v>
      </c>
      <c r="B277" s="18"/>
      <c r="C277" s="112" t="s">
        <v>225</v>
      </c>
      <c r="D277" s="183"/>
      <c r="E277" s="365"/>
      <c r="F277" s="183"/>
      <c r="G277" s="196"/>
    </row>
    <row r="278" spans="1:7" s="185" customFormat="1" ht="135" customHeight="1">
      <c r="A278" s="193"/>
      <c r="B278" s="18"/>
      <c r="C278" s="112" t="s">
        <v>222</v>
      </c>
      <c r="D278" s="183"/>
      <c r="E278" s="365"/>
      <c r="F278" s="183"/>
      <c r="G278" s="196"/>
    </row>
    <row r="279" spans="1:7" s="185" customFormat="1" ht="60">
      <c r="A279" s="193"/>
      <c r="B279" s="18"/>
      <c r="C279" s="110" t="s">
        <v>223</v>
      </c>
      <c r="D279" s="183"/>
      <c r="E279" s="365"/>
      <c r="F279" s="183"/>
      <c r="G279" s="196"/>
    </row>
    <row r="280" spans="1:7" s="185" customFormat="1" ht="60">
      <c r="A280" s="193"/>
      <c r="B280" s="18"/>
      <c r="C280" s="112" t="s">
        <v>175</v>
      </c>
      <c r="D280" s="183"/>
      <c r="E280" s="365"/>
      <c r="F280" s="183"/>
      <c r="G280" s="196"/>
    </row>
    <row r="281" spans="1:7" s="185" customFormat="1" ht="15.75">
      <c r="A281" s="193"/>
      <c r="B281" s="18"/>
      <c r="C281" s="112" t="s">
        <v>224</v>
      </c>
      <c r="D281" s="183"/>
      <c r="E281" s="365"/>
      <c r="F281" s="183"/>
      <c r="G281" s="196"/>
    </row>
    <row r="282" spans="1:7" s="185" customFormat="1" ht="15.75">
      <c r="A282" s="14"/>
      <c r="B282" s="15"/>
      <c r="C282" s="330" t="s">
        <v>167</v>
      </c>
      <c r="D282" s="15"/>
      <c r="E282" s="366"/>
      <c r="F282" s="15"/>
      <c r="G282" s="23"/>
    </row>
    <row r="283" spans="1:7" s="185" customFormat="1" ht="15.75">
      <c r="A283" s="18"/>
      <c r="B283" s="15"/>
      <c r="C283" s="332" t="s">
        <v>168</v>
      </c>
      <c r="D283" s="15"/>
      <c r="E283" s="364"/>
      <c r="F283" s="15"/>
      <c r="G283" s="17"/>
    </row>
    <row r="284" spans="1:7" s="185" customFormat="1" ht="15.75">
      <c r="A284" s="18"/>
      <c r="B284" s="15"/>
      <c r="C284" s="87" t="s">
        <v>169</v>
      </c>
      <c r="D284" s="15"/>
      <c r="E284" s="364"/>
      <c r="F284" s="15"/>
      <c r="G284" s="17"/>
    </row>
    <row r="285" spans="1:7" s="185" customFormat="1" ht="15.75">
      <c r="A285" s="193"/>
      <c r="B285" s="18"/>
      <c r="C285" s="216"/>
      <c r="D285" s="183"/>
      <c r="E285" s="365"/>
      <c r="F285" s="183"/>
      <c r="G285" s="196"/>
    </row>
    <row r="286" spans="1:7" s="185" customFormat="1" ht="15.75">
      <c r="A286" s="111"/>
      <c r="B286" s="65" t="s">
        <v>33</v>
      </c>
      <c r="C286" s="159">
        <v>1665</v>
      </c>
      <c r="D286" s="70" t="s">
        <v>23</v>
      </c>
      <c r="E286" s="407"/>
      <c r="F286" s="344" t="s">
        <v>14</v>
      </c>
      <c r="G286" s="76">
        <f>+E286*C286</f>
        <v>0</v>
      </c>
    </row>
    <row r="287" spans="1:7" s="185" customFormat="1" ht="15.75">
      <c r="A287" s="111"/>
      <c r="B287" s="65"/>
      <c r="C287" s="159"/>
      <c r="D287" s="70"/>
      <c r="E287" s="407"/>
      <c r="F287" s="344"/>
      <c r="G287" s="76"/>
    </row>
    <row r="288" spans="1:7" s="185" customFormat="1" ht="83.25" customHeight="1">
      <c r="A288" s="111" t="s">
        <v>63</v>
      </c>
      <c r="B288" s="65"/>
      <c r="C288" s="347" t="s">
        <v>226</v>
      </c>
      <c r="D288" s="70"/>
      <c r="E288" s="407"/>
      <c r="F288" s="344"/>
      <c r="G288" s="76"/>
    </row>
    <row r="289" spans="1:7" s="185" customFormat="1" ht="15.75">
      <c r="A289" s="111"/>
      <c r="B289" s="65"/>
      <c r="C289" s="348" t="s">
        <v>35</v>
      </c>
      <c r="D289" s="70"/>
      <c r="E289" s="407"/>
      <c r="F289" s="344"/>
      <c r="G289" s="76"/>
    </row>
    <row r="290" spans="1:7" s="185" customFormat="1" ht="15.75">
      <c r="A290" s="111"/>
      <c r="B290" s="65"/>
      <c r="C290" s="159"/>
      <c r="D290" s="70"/>
      <c r="E290" s="407"/>
      <c r="F290" s="344"/>
      <c r="G290" s="76"/>
    </row>
    <row r="291" spans="1:7" s="185" customFormat="1" ht="15.75">
      <c r="A291" s="349"/>
      <c r="B291" s="350" t="s">
        <v>36</v>
      </c>
      <c r="C291" s="342">
        <v>1</v>
      </c>
      <c r="D291" s="351" t="s">
        <v>17</v>
      </c>
      <c r="E291" s="408"/>
      <c r="F291" s="351" t="s">
        <v>14</v>
      </c>
      <c r="G291" s="76">
        <f>+E291*C291</f>
        <v>0</v>
      </c>
    </row>
    <row r="292" spans="1:7" s="185" customFormat="1" ht="15.75">
      <c r="A292" s="193"/>
      <c r="B292" s="18"/>
      <c r="C292" s="216"/>
      <c r="D292" s="183"/>
      <c r="E292" s="365"/>
      <c r="F292" s="183"/>
      <c r="G292" s="196"/>
    </row>
    <row r="293" spans="1:7" s="185" customFormat="1" ht="92.25">
      <c r="A293" s="111" t="s">
        <v>69</v>
      </c>
      <c r="B293" s="333"/>
      <c r="C293" s="334" t="s">
        <v>172</v>
      </c>
      <c r="D293" s="70"/>
      <c r="E293" s="409"/>
      <c r="F293" s="335"/>
      <c r="G293" s="336"/>
    </row>
    <row r="294" spans="1:7" s="185" customFormat="1" ht="15.75">
      <c r="A294" s="111"/>
      <c r="B294" s="333"/>
      <c r="C294" s="334" t="s">
        <v>171</v>
      </c>
      <c r="D294" s="70"/>
      <c r="E294" s="409"/>
      <c r="F294" s="335"/>
      <c r="G294" s="336"/>
    </row>
    <row r="295" spans="1:7" s="185" customFormat="1" ht="15.75">
      <c r="A295" s="111"/>
      <c r="B295" s="333"/>
      <c r="C295" s="334"/>
      <c r="D295" s="70"/>
      <c r="E295" s="409"/>
      <c r="F295" s="335"/>
      <c r="G295" s="336"/>
    </row>
    <row r="296" spans="1:7" ht="17.25">
      <c r="A296" s="193"/>
      <c r="B296" s="18" t="s">
        <v>131</v>
      </c>
      <c r="C296" s="216">
        <v>16</v>
      </c>
      <c r="D296" s="183" t="s">
        <v>17</v>
      </c>
      <c r="E296" s="365"/>
      <c r="F296" s="183" t="s">
        <v>14</v>
      </c>
      <c r="G296" s="196">
        <f>+E296*C296</f>
        <v>0</v>
      </c>
    </row>
    <row r="297" spans="1:7" ht="15.75">
      <c r="A297" s="18"/>
      <c r="B297" s="15"/>
      <c r="C297" s="16"/>
      <c r="D297" s="15"/>
      <c r="E297" s="364"/>
      <c r="F297" s="15"/>
      <c r="G297" s="17"/>
    </row>
    <row r="298" spans="1:7" ht="15.75">
      <c r="A298" s="115"/>
      <c r="B298" s="116"/>
      <c r="C298" s="117"/>
      <c r="D298" s="116"/>
      <c r="E298" s="390"/>
      <c r="F298" s="116"/>
      <c r="G298" s="118"/>
    </row>
    <row r="299" spans="1:7" ht="15.75">
      <c r="A299" s="58" t="s">
        <v>89</v>
      </c>
      <c r="B299" s="59"/>
      <c r="C299" s="60" t="s">
        <v>32</v>
      </c>
      <c r="D299" s="28"/>
      <c r="E299" s="377"/>
      <c r="F299" s="59" t="s">
        <v>14</v>
      </c>
      <c r="G299" s="119">
        <f>SUM(G242:G296)</f>
        <v>0</v>
      </c>
    </row>
    <row r="300" spans="1:7" ht="15.75">
      <c r="A300" s="141"/>
      <c r="B300" s="123"/>
      <c r="C300" s="103"/>
      <c r="D300" s="142"/>
      <c r="E300" s="397"/>
      <c r="F300" s="142"/>
      <c r="G300" s="124"/>
    </row>
    <row r="301" spans="1:7" ht="15.75">
      <c r="A301" s="71"/>
      <c r="B301" s="28"/>
      <c r="D301" s="28"/>
      <c r="E301" s="377"/>
      <c r="F301" s="28"/>
      <c r="G301" s="29"/>
    </row>
    <row r="302" spans="1:7" ht="15.75">
      <c r="A302" s="14"/>
      <c r="B302" s="183"/>
      <c r="C302" s="69"/>
      <c r="D302" s="15"/>
      <c r="E302" s="364"/>
      <c r="F302" s="15"/>
      <c r="G302" s="17"/>
    </row>
    <row r="303" spans="1:7" ht="15.75">
      <c r="A303" s="71"/>
      <c r="B303" s="28"/>
      <c r="C303" s="82"/>
      <c r="D303" s="15"/>
      <c r="E303" s="364"/>
      <c r="F303" s="15"/>
      <c r="G303" s="17"/>
    </row>
    <row r="304" spans="1:7" ht="15.75">
      <c r="A304" s="14"/>
      <c r="B304" s="183"/>
      <c r="C304" s="69"/>
      <c r="D304" s="15"/>
      <c r="E304" s="364"/>
      <c r="F304" s="15"/>
      <c r="G304" s="17"/>
    </row>
    <row r="305" spans="1:6" ht="15.75">
      <c r="A305" s="3"/>
      <c r="C305" s="184"/>
      <c r="D305" s="185"/>
      <c r="E305" s="410"/>
      <c r="F305" s="187"/>
    </row>
    <row r="306" spans="1:6" ht="15.75">
      <c r="A306" s="3"/>
      <c r="C306" s="188" t="s">
        <v>7</v>
      </c>
      <c r="D306" s="185"/>
      <c r="E306" s="410"/>
      <c r="F306" s="187"/>
    </row>
    <row r="307" spans="1:6" ht="15.75">
      <c r="A307" s="3"/>
      <c r="C307" s="10"/>
      <c r="D307" s="185"/>
      <c r="E307" s="410"/>
      <c r="F307" s="187"/>
    </row>
    <row r="308" spans="3:6" ht="15.75">
      <c r="C308" s="7"/>
      <c r="D308" s="187"/>
      <c r="E308" s="410"/>
      <c r="F308" s="187"/>
    </row>
    <row r="309" spans="1:7" ht="15.75">
      <c r="A309" s="14"/>
      <c r="B309" s="183" t="s">
        <v>28</v>
      </c>
      <c r="C309" s="82" t="s">
        <v>30</v>
      </c>
      <c r="D309" s="183"/>
      <c r="E309" s="382"/>
      <c r="F309" s="183"/>
      <c r="G309" s="17"/>
    </row>
    <row r="310" spans="1:7" s="20" customFormat="1" ht="15">
      <c r="A310" s="14"/>
      <c r="B310" s="183"/>
      <c r="C310" s="82"/>
      <c r="D310" s="183"/>
      <c r="E310" s="382"/>
      <c r="F310" s="183"/>
      <c r="G310" s="17"/>
    </row>
    <row r="311" spans="1:7" s="20" customFormat="1" ht="15">
      <c r="A311" s="14"/>
      <c r="B311" s="183"/>
      <c r="C311" s="82"/>
      <c r="D311" s="183"/>
      <c r="E311" s="382"/>
      <c r="F311" s="183"/>
      <c r="G311" s="17"/>
    </row>
    <row r="312" spans="1:7" s="20" customFormat="1" ht="15">
      <c r="A312" s="14"/>
      <c r="B312" s="183"/>
      <c r="C312" s="82" t="s">
        <v>41</v>
      </c>
      <c r="D312" s="183"/>
      <c r="E312" s="382"/>
      <c r="F312" s="183" t="s">
        <v>14</v>
      </c>
      <c r="G312" s="17">
        <f>G54</f>
        <v>0</v>
      </c>
    </row>
    <row r="313" spans="1:7" s="20" customFormat="1" ht="15">
      <c r="A313" s="14"/>
      <c r="B313" s="183"/>
      <c r="C313" s="82"/>
      <c r="D313" s="183"/>
      <c r="E313" s="382"/>
      <c r="F313" s="183"/>
      <c r="G313" s="17"/>
    </row>
    <row r="314" spans="1:7" s="20" customFormat="1" ht="15">
      <c r="A314" s="14"/>
      <c r="B314" s="183"/>
      <c r="C314" s="82"/>
      <c r="D314" s="183"/>
      <c r="E314" s="382"/>
      <c r="F314" s="183"/>
      <c r="G314" s="17"/>
    </row>
    <row r="315" spans="1:7" s="20" customFormat="1" ht="15">
      <c r="A315" s="14"/>
      <c r="B315" s="183"/>
      <c r="C315" s="82" t="s">
        <v>42</v>
      </c>
      <c r="D315" s="183"/>
      <c r="E315" s="382"/>
      <c r="F315" s="183" t="s">
        <v>14</v>
      </c>
      <c r="G315" s="17">
        <f>G169</f>
        <v>0</v>
      </c>
    </row>
    <row r="316" spans="1:7" s="20" customFormat="1" ht="15">
      <c r="A316" s="14"/>
      <c r="B316" s="183"/>
      <c r="C316" s="82"/>
      <c r="D316" s="183"/>
      <c r="E316" s="382"/>
      <c r="F316" s="183"/>
      <c r="G316" s="17"/>
    </row>
    <row r="317" spans="1:7" s="20" customFormat="1" ht="15">
      <c r="A317" s="14"/>
      <c r="B317" s="183"/>
      <c r="C317" s="82"/>
      <c r="D317" s="183"/>
      <c r="E317" s="382"/>
      <c r="F317" s="183"/>
      <c r="G317" s="17"/>
    </row>
    <row r="318" spans="1:7" s="20" customFormat="1" ht="15">
      <c r="A318" s="14"/>
      <c r="B318" s="183"/>
      <c r="C318" s="184" t="s">
        <v>43</v>
      </c>
      <c r="D318" s="15"/>
      <c r="E318" s="364"/>
      <c r="F318" s="183" t="s">
        <v>14</v>
      </c>
      <c r="G318" s="17">
        <f>G213</f>
        <v>0</v>
      </c>
    </row>
    <row r="319" spans="1:7" s="20" customFormat="1" ht="15">
      <c r="A319" s="14"/>
      <c r="B319" s="183"/>
      <c r="C319" s="184"/>
      <c r="D319" s="15"/>
      <c r="E319" s="364"/>
      <c r="F319" s="183"/>
      <c r="G319" s="17"/>
    </row>
    <row r="320" spans="1:7" s="20" customFormat="1" ht="15">
      <c r="A320" s="14"/>
      <c r="B320" s="183"/>
      <c r="C320" s="184"/>
      <c r="D320" s="15"/>
      <c r="E320" s="364"/>
      <c r="F320" s="183"/>
      <c r="G320" s="17"/>
    </row>
    <row r="321" spans="1:7" s="20" customFormat="1" ht="15">
      <c r="A321" s="14"/>
      <c r="B321" s="183"/>
      <c r="C321" s="82" t="s">
        <v>91</v>
      </c>
      <c r="D321" s="143"/>
      <c r="E321" s="379"/>
      <c r="F321" s="143" t="s">
        <v>14</v>
      </c>
      <c r="G321" s="17">
        <f>G237</f>
        <v>0</v>
      </c>
    </row>
    <row r="322" spans="1:7" s="20" customFormat="1" ht="15">
      <c r="A322" s="14"/>
      <c r="B322" s="183"/>
      <c r="C322" s="184"/>
      <c r="D322" s="15"/>
      <c r="E322" s="364"/>
      <c r="F322" s="183"/>
      <c r="G322" s="17"/>
    </row>
    <row r="323" spans="1:7" s="20" customFormat="1" ht="15">
      <c r="A323" s="14"/>
      <c r="B323" s="183"/>
      <c r="C323" s="184"/>
      <c r="D323" s="15"/>
      <c r="E323" s="364"/>
      <c r="F323" s="183"/>
      <c r="G323" s="17"/>
    </row>
    <row r="324" spans="1:7" s="20" customFormat="1" ht="15">
      <c r="A324" s="14"/>
      <c r="B324" s="183"/>
      <c r="C324" s="82" t="s">
        <v>90</v>
      </c>
      <c r="D324" s="143"/>
      <c r="E324" s="379"/>
      <c r="F324" s="143" t="s">
        <v>14</v>
      </c>
      <c r="G324" s="17">
        <f>G299</f>
        <v>0</v>
      </c>
    </row>
    <row r="325" spans="1:7" s="20" customFormat="1" ht="15">
      <c r="A325" s="14"/>
      <c r="B325" s="183"/>
      <c r="C325" s="16"/>
      <c r="D325" s="143"/>
      <c r="E325" s="379"/>
      <c r="F325" s="143"/>
      <c r="G325" s="17"/>
    </row>
    <row r="326" spans="1:7" s="20" customFormat="1" ht="15.75">
      <c r="A326" s="4"/>
      <c r="B326" s="187"/>
      <c r="C326" s="13"/>
      <c r="D326" s="121"/>
      <c r="E326" s="411"/>
      <c r="F326" s="121"/>
      <c r="G326" s="63"/>
    </row>
    <row r="327" spans="1:6" ht="15.75">
      <c r="A327" s="54"/>
      <c r="B327" s="189"/>
      <c r="C327" s="190"/>
      <c r="D327" s="187"/>
      <c r="E327" s="410"/>
      <c r="F327" s="187"/>
    </row>
    <row r="328" spans="1:7" ht="15.75">
      <c r="A328" s="10"/>
      <c r="B328" s="187" t="s">
        <v>28</v>
      </c>
      <c r="C328" s="191" t="s">
        <v>45</v>
      </c>
      <c r="D328" s="52"/>
      <c r="E328" s="373"/>
      <c r="F328" s="187" t="s">
        <v>14</v>
      </c>
      <c r="G328" s="186">
        <f>SUM(G312:G324)</f>
        <v>0</v>
      </c>
    </row>
    <row r="329" spans="1:7" ht="15.75">
      <c r="A329" s="141"/>
      <c r="B329" s="123"/>
      <c r="C329" s="103"/>
      <c r="D329" s="123"/>
      <c r="E329" s="391"/>
      <c r="F329" s="123"/>
      <c r="G329" s="124"/>
    </row>
    <row r="330" spans="1:7" ht="15.75">
      <c r="A330" s="18"/>
      <c r="B330" s="183"/>
      <c r="D330" s="15"/>
      <c r="E330" s="364"/>
      <c r="F330" s="15"/>
      <c r="G330" s="17"/>
    </row>
    <row r="331" spans="1:7" ht="15.75">
      <c r="A331" s="71"/>
      <c r="B331" s="28"/>
      <c r="C331" s="192"/>
      <c r="D331" s="28"/>
      <c r="E331" s="377"/>
      <c r="F331" s="28"/>
      <c r="G331" s="17"/>
    </row>
    <row r="332" spans="1:7" ht="15.75">
      <c r="A332" s="14"/>
      <c r="B332" s="15"/>
      <c r="C332" s="16"/>
      <c r="D332" s="15"/>
      <c r="E332" s="364"/>
      <c r="F332" s="15"/>
      <c r="G332" s="17"/>
    </row>
    <row r="333" spans="1:7" ht="15.75">
      <c r="A333" s="14"/>
      <c r="B333" s="15"/>
      <c r="C333" s="16"/>
      <c r="D333" s="15"/>
      <c r="E333" s="364"/>
      <c r="F333" s="15"/>
      <c r="G333" s="17"/>
    </row>
    <row r="334" spans="1:7" ht="15.75">
      <c r="A334" s="14"/>
      <c r="B334" s="15"/>
      <c r="C334" s="16"/>
      <c r="D334" s="15"/>
      <c r="E334" s="364"/>
      <c r="F334" s="15"/>
      <c r="G334" s="17"/>
    </row>
    <row r="335" spans="1:7" ht="15.75">
      <c r="A335" s="14"/>
      <c r="B335" s="15"/>
      <c r="C335" s="16"/>
      <c r="D335" s="15"/>
      <c r="E335" s="364"/>
      <c r="F335" s="15"/>
      <c r="G335" s="17"/>
    </row>
    <row r="336" spans="1:7" ht="15.75">
      <c r="A336" s="14"/>
      <c r="B336" s="15"/>
      <c r="C336" s="16"/>
      <c r="D336" s="15"/>
      <c r="E336" s="364"/>
      <c r="F336" s="15"/>
      <c r="G336" s="17"/>
    </row>
    <row r="337" spans="1:7" ht="15.75">
      <c r="A337" s="14"/>
      <c r="B337" s="15"/>
      <c r="C337" s="16"/>
      <c r="D337" s="15"/>
      <c r="E337" s="364"/>
      <c r="F337" s="15"/>
      <c r="G337" s="17"/>
    </row>
    <row r="338" spans="1:7" ht="15.75">
      <c r="A338" s="14"/>
      <c r="B338" s="15"/>
      <c r="C338" s="16"/>
      <c r="D338" s="15"/>
      <c r="E338" s="364"/>
      <c r="F338" s="15"/>
      <c r="G338" s="17"/>
    </row>
    <row r="339" spans="1:7" ht="15.75">
      <c r="A339" s="14"/>
      <c r="B339" s="15"/>
      <c r="C339" s="16"/>
      <c r="D339" s="15"/>
      <c r="E339" s="364"/>
      <c r="F339" s="15"/>
      <c r="G339" s="17"/>
    </row>
    <row r="340" spans="1:7" ht="15.75">
      <c r="A340" s="14"/>
      <c r="B340" s="15"/>
      <c r="C340" s="16"/>
      <c r="D340" s="15"/>
      <c r="E340" s="364"/>
      <c r="F340" s="15"/>
      <c r="G340" s="17"/>
    </row>
    <row r="341" spans="1:7" ht="15.75">
      <c r="A341" s="14"/>
      <c r="B341" s="15"/>
      <c r="C341" s="16"/>
      <c r="D341" s="15"/>
      <c r="E341" s="364"/>
      <c r="F341" s="15"/>
      <c r="G341" s="17"/>
    </row>
    <row r="342" spans="1:7" ht="15.75">
      <c r="A342" s="14"/>
      <c r="B342" s="15"/>
      <c r="C342" s="16"/>
      <c r="D342" s="15"/>
      <c r="E342" s="364"/>
      <c r="F342" s="15"/>
      <c r="G342" s="17"/>
    </row>
    <row r="343" spans="1:7" ht="15.75">
      <c r="A343" s="14"/>
      <c r="B343" s="15"/>
      <c r="C343" s="16"/>
      <c r="D343" s="15"/>
      <c r="E343" s="364"/>
      <c r="F343" s="15"/>
      <c r="G343" s="17"/>
    </row>
    <row r="344" spans="1:7" ht="15.75">
      <c r="A344" s="14"/>
      <c r="B344" s="15"/>
      <c r="C344" s="16"/>
      <c r="D344" s="15"/>
      <c r="E344" s="364"/>
      <c r="F344" s="15"/>
      <c r="G344" s="17"/>
    </row>
    <row r="345" spans="1:7" ht="15.75">
      <c r="A345" s="14"/>
      <c r="B345" s="15"/>
      <c r="C345" s="16"/>
      <c r="D345" s="15"/>
      <c r="E345" s="364"/>
      <c r="F345" s="15"/>
      <c r="G345" s="17"/>
    </row>
    <row r="346" spans="1:7" ht="15.75">
      <c r="A346" s="14"/>
      <c r="B346" s="15"/>
      <c r="C346" s="16"/>
      <c r="D346" s="15"/>
      <c r="E346" s="364"/>
      <c r="F346" s="15"/>
      <c r="G346" s="17"/>
    </row>
    <row r="347" spans="1:7" ht="15.75">
      <c r="A347" s="14"/>
      <c r="B347" s="15"/>
      <c r="C347" s="16"/>
      <c r="D347" s="15"/>
      <c r="E347" s="364"/>
      <c r="F347" s="15"/>
      <c r="G347" s="17"/>
    </row>
    <row r="348" spans="1:7" ht="15.75">
      <c r="A348" s="14"/>
      <c r="B348" s="15"/>
      <c r="C348" s="16"/>
      <c r="D348" s="15"/>
      <c r="E348" s="364"/>
      <c r="F348" s="15"/>
      <c r="G348" s="17"/>
    </row>
    <row r="349" spans="1:7" ht="15.75">
      <c r="A349" s="14"/>
      <c r="B349" s="15"/>
      <c r="C349" s="16"/>
      <c r="D349" s="15"/>
      <c r="E349" s="364"/>
      <c r="F349" s="15"/>
      <c r="G349" s="17"/>
    </row>
    <row r="350" spans="1:7" ht="15.75">
      <c r="A350" s="14"/>
      <c r="B350" s="15"/>
      <c r="C350" s="16"/>
      <c r="D350" s="15"/>
      <c r="E350" s="364"/>
      <c r="F350" s="15"/>
      <c r="G350" s="17"/>
    </row>
    <row r="351" spans="1:7" ht="15.75">
      <c r="A351" s="14"/>
      <c r="B351" s="15"/>
      <c r="C351" s="16"/>
      <c r="D351" s="15"/>
      <c r="E351" s="364"/>
      <c r="F351" s="15"/>
      <c r="G351" s="17"/>
    </row>
    <row r="352" spans="1:7" ht="15.75">
      <c r="A352" s="14"/>
      <c r="B352" s="15"/>
      <c r="C352" s="16"/>
      <c r="D352" s="15"/>
      <c r="E352" s="364"/>
      <c r="F352" s="15"/>
      <c r="G352" s="17"/>
    </row>
    <row r="353" spans="1:7" ht="15.75">
      <c r="A353" s="14"/>
      <c r="B353" s="15"/>
      <c r="C353" s="16"/>
      <c r="D353" s="15"/>
      <c r="E353" s="364"/>
      <c r="F353" s="15"/>
      <c r="G353" s="17"/>
    </row>
    <row r="354" spans="1:7" ht="15.75">
      <c r="A354" s="14"/>
      <c r="B354" s="15"/>
      <c r="C354" s="16"/>
      <c r="D354" s="15"/>
      <c r="E354" s="364"/>
      <c r="F354" s="15"/>
      <c r="G354" s="17"/>
    </row>
    <row r="355" spans="1:7" ht="15.75">
      <c r="A355" s="14"/>
      <c r="B355" s="15"/>
      <c r="C355" s="16"/>
      <c r="D355" s="15"/>
      <c r="E355" s="364"/>
      <c r="F355" s="15"/>
      <c r="G355" s="17"/>
    </row>
    <row r="356" spans="1:7" ht="15.75">
      <c r="A356" s="14"/>
      <c r="B356" s="15"/>
      <c r="C356" s="16"/>
      <c r="D356" s="15"/>
      <c r="E356" s="364"/>
      <c r="F356" s="15"/>
      <c r="G356" s="17"/>
    </row>
    <row r="357" spans="1:7" ht="15.75">
      <c r="A357" s="14"/>
      <c r="B357" s="15"/>
      <c r="C357" s="16"/>
      <c r="D357" s="15"/>
      <c r="E357" s="364"/>
      <c r="F357" s="15"/>
      <c r="G357" s="17"/>
    </row>
    <row r="358" spans="1:7" ht="15.75">
      <c r="A358" s="14"/>
      <c r="B358" s="15"/>
      <c r="C358" s="16"/>
      <c r="D358" s="15"/>
      <c r="E358" s="364"/>
      <c r="F358" s="15"/>
      <c r="G358" s="17"/>
    </row>
    <row r="359" spans="1:7" ht="15.75">
      <c r="A359" s="14"/>
      <c r="B359" s="15"/>
      <c r="C359" s="16"/>
      <c r="D359" s="15"/>
      <c r="E359" s="364"/>
      <c r="F359" s="15"/>
      <c r="G359" s="17"/>
    </row>
    <row r="360" spans="1:7" ht="15.75">
      <c r="A360" s="14"/>
      <c r="B360" s="15"/>
      <c r="C360" s="16"/>
      <c r="D360" s="15"/>
      <c r="E360" s="364"/>
      <c r="F360" s="15"/>
      <c r="G360" s="17"/>
    </row>
    <row r="361" spans="1:7" ht="15.75">
      <c r="A361" s="14"/>
      <c r="B361" s="15"/>
      <c r="C361" s="16"/>
      <c r="D361" s="15"/>
      <c r="E361" s="364"/>
      <c r="F361" s="15"/>
      <c r="G361" s="17"/>
    </row>
    <row r="362" spans="1:7" ht="15.75">
      <c r="A362" s="14"/>
      <c r="B362" s="15"/>
      <c r="C362" s="16"/>
      <c r="D362" s="15"/>
      <c r="E362" s="364"/>
      <c r="F362" s="15"/>
      <c r="G362" s="17"/>
    </row>
    <row r="363" spans="1:7" ht="15.75">
      <c r="A363" s="14"/>
      <c r="B363" s="15"/>
      <c r="C363" s="16"/>
      <c r="D363" s="15"/>
      <c r="E363" s="364"/>
      <c r="F363" s="15"/>
      <c r="G363" s="17"/>
    </row>
    <row r="364" spans="1:7" ht="15.75">
      <c r="A364" s="14"/>
      <c r="B364" s="15"/>
      <c r="C364" s="16"/>
      <c r="D364" s="15"/>
      <c r="E364" s="364"/>
      <c r="F364" s="15"/>
      <c r="G364" s="17"/>
    </row>
    <row r="365" spans="1:7" ht="15.75">
      <c r="A365" s="14"/>
      <c r="B365" s="15"/>
      <c r="C365" s="16"/>
      <c r="D365" s="15"/>
      <c r="E365" s="364"/>
      <c r="F365" s="15"/>
      <c r="G365" s="17"/>
    </row>
    <row r="366" spans="1:7" ht="15.75">
      <c r="A366" s="14"/>
      <c r="B366" s="15"/>
      <c r="C366" s="16"/>
      <c r="D366" s="15"/>
      <c r="E366" s="364"/>
      <c r="F366" s="15"/>
      <c r="G366" s="17"/>
    </row>
    <row r="367" spans="1:7" ht="15.75">
      <c r="A367" s="14"/>
      <c r="B367" s="15"/>
      <c r="C367" s="16"/>
      <c r="D367" s="15"/>
      <c r="E367" s="364"/>
      <c r="F367" s="15"/>
      <c r="G367" s="17"/>
    </row>
    <row r="368" spans="1:7" ht="15.75">
      <c r="A368" s="14"/>
      <c r="B368" s="15"/>
      <c r="C368" s="16"/>
      <c r="D368" s="15"/>
      <c r="E368" s="364"/>
      <c r="F368" s="15"/>
      <c r="G368" s="17"/>
    </row>
    <row r="369" spans="1:7" ht="15.75">
      <c r="A369" s="14"/>
      <c r="B369" s="15"/>
      <c r="C369" s="16"/>
      <c r="D369" s="15"/>
      <c r="E369" s="364"/>
      <c r="F369" s="15"/>
      <c r="G369" s="17"/>
    </row>
    <row r="370" spans="1:7" ht="15.75">
      <c r="A370" s="14"/>
      <c r="B370" s="15"/>
      <c r="C370" s="16"/>
      <c r="D370" s="15"/>
      <c r="E370" s="364"/>
      <c r="F370" s="15"/>
      <c r="G370" s="17"/>
    </row>
    <row r="371" spans="1:7" ht="15.75">
      <c r="A371" s="14"/>
      <c r="B371" s="15"/>
      <c r="C371" s="16"/>
      <c r="D371" s="15"/>
      <c r="E371" s="364"/>
      <c r="F371" s="15"/>
      <c r="G371" s="17"/>
    </row>
    <row r="372" spans="1:7" ht="15.75">
      <c r="A372" s="14"/>
      <c r="B372" s="15"/>
      <c r="C372" s="16"/>
      <c r="D372" s="15"/>
      <c r="E372" s="364"/>
      <c r="F372" s="15"/>
      <c r="G372" s="17"/>
    </row>
    <row r="373" spans="1:7" ht="15.75">
      <c r="A373" s="14"/>
      <c r="B373" s="15"/>
      <c r="C373" s="16"/>
      <c r="D373" s="15"/>
      <c r="E373" s="364"/>
      <c r="F373" s="15"/>
      <c r="G373" s="17"/>
    </row>
    <row r="374" spans="1:7" ht="15.75">
      <c r="A374" s="14"/>
      <c r="B374" s="15"/>
      <c r="C374" s="16"/>
      <c r="D374" s="15"/>
      <c r="E374" s="364"/>
      <c r="F374" s="15"/>
      <c r="G374" s="17"/>
    </row>
    <row r="375" spans="1:7" ht="15.75">
      <c r="A375" s="14"/>
      <c r="B375" s="15"/>
      <c r="C375" s="16"/>
      <c r="D375" s="15"/>
      <c r="E375" s="364"/>
      <c r="F375" s="15"/>
      <c r="G375" s="17"/>
    </row>
    <row r="376" spans="1:7" ht="15.75">
      <c r="A376" s="14"/>
      <c r="B376" s="15"/>
      <c r="C376" s="16"/>
      <c r="D376" s="15"/>
      <c r="E376" s="364"/>
      <c r="F376" s="15"/>
      <c r="G376" s="17"/>
    </row>
    <row r="377" spans="1:7" ht="15.75">
      <c r="A377" s="14"/>
      <c r="B377" s="15"/>
      <c r="C377" s="16"/>
      <c r="D377" s="15"/>
      <c r="E377" s="364"/>
      <c r="F377" s="15"/>
      <c r="G377" s="17"/>
    </row>
    <row r="378" spans="1:7" ht="15.75">
      <c r="A378" s="14"/>
      <c r="B378" s="15"/>
      <c r="C378" s="16"/>
      <c r="D378" s="15"/>
      <c r="E378" s="364"/>
      <c r="F378" s="15"/>
      <c r="G378" s="17"/>
    </row>
    <row r="379" spans="1:7" ht="15.75">
      <c r="A379" s="14"/>
      <c r="B379" s="15"/>
      <c r="C379" s="16"/>
      <c r="D379" s="15"/>
      <c r="E379" s="364"/>
      <c r="F379" s="15"/>
      <c r="G379" s="17"/>
    </row>
    <row r="380" spans="1:7" ht="15.75">
      <c r="A380" s="14"/>
      <c r="B380" s="15"/>
      <c r="C380" s="16"/>
      <c r="D380" s="15"/>
      <c r="E380" s="364"/>
      <c r="F380" s="15"/>
      <c r="G380" s="17"/>
    </row>
    <row r="381" spans="1:7" ht="15.75">
      <c r="A381" s="14"/>
      <c r="B381" s="15"/>
      <c r="C381" s="16"/>
      <c r="D381" s="15"/>
      <c r="E381" s="364"/>
      <c r="F381" s="15"/>
      <c r="G381" s="17"/>
    </row>
    <row r="382" spans="1:7" ht="15.75">
      <c r="A382" s="14"/>
      <c r="B382" s="15"/>
      <c r="C382" s="16"/>
      <c r="D382" s="15"/>
      <c r="E382" s="364"/>
      <c r="F382" s="15"/>
      <c r="G382" s="17"/>
    </row>
    <row r="383" spans="1:7" ht="15.75">
      <c r="A383" s="14"/>
      <c r="B383" s="15"/>
      <c r="C383" s="16"/>
      <c r="D383" s="15"/>
      <c r="E383" s="364"/>
      <c r="F383" s="15"/>
      <c r="G383" s="17"/>
    </row>
    <row r="384" spans="1:7" ht="15.75">
      <c r="A384" s="14"/>
      <c r="B384" s="15"/>
      <c r="C384" s="16"/>
      <c r="D384" s="15"/>
      <c r="E384" s="364"/>
      <c r="F384" s="15"/>
      <c r="G384" s="17"/>
    </row>
    <row r="385" spans="1:7" ht="15.75">
      <c r="A385" s="14"/>
      <c r="B385" s="15"/>
      <c r="C385" s="16"/>
      <c r="D385" s="15"/>
      <c r="E385" s="364"/>
      <c r="F385" s="15"/>
      <c r="G385" s="17"/>
    </row>
    <row r="386" spans="1:7" ht="15.75">
      <c r="A386" s="14"/>
      <c r="B386" s="15"/>
      <c r="C386" s="16"/>
      <c r="D386" s="15"/>
      <c r="E386" s="364"/>
      <c r="F386" s="15"/>
      <c r="G386" s="17"/>
    </row>
    <row r="387" spans="1:7" ht="15.75">
      <c r="A387" s="14"/>
      <c r="B387" s="15"/>
      <c r="C387" s="16"/>
      <c r="D387" s="15"/>
      <c r="E387" s="364"/>
      <c r="F387" s="15"/>
      <c r="G387" s="17"/>
    </row>
    <row r="388" spans="1:7" ht="15.75">
      <c r="A388" s="14"/>
      <c r="B388" s="15"/>
      <c r="C388" s="16"/>
      <c r="D388" s="15"/>
      <c r="E388" s="364"/>
      <c r="F388" s="15"/>
      <c r="G388" s="17"/>
    </row>
    <row r="389" spans="1:7" ht="15.75">
      <c r="A389" s="14"/>
      <c r="B389" s="15"/>
      <c r="C389" s="16"/>
      <c r="D389" s="15"/>
      <c r="E389" s="364"/>
      <c r="F389" s="15"/>
      <c r="G389" s="17"/>
    </row>
    <row r="390" spans="1:7" ht="15.75">
      <c r="A390" s="14"/>
      <c r="B390" s="15"/>
      <c r="C390" s="16"/>
      <c r="D390" s="15"/>
      <c r="E390" s="364"/>
      <c r="F390" s="15"/>
      <c r="G390" s="17"/>
    </row>
    <row r="391" spans="1:7" ht="15.75">
      <c r="A391" s="14"/>
      <c r="B391" s="15"/>
      <c r="C391" s="16"/>
      <c r="D391" s="15"/>
      <c r="E391" s="364"/>
      <c r="F391" s="15"/>
      <c r="G391" s="17"/>
    </row>
    <row r="392" spans="1:7" ht="15.75">
      <c r="A392" s="14"/>
      <c r="B392" s="15"/>
      <c r="C392" s="16"/>
      <c r="D392" s="15"/>
      <c r="E392" s="364"/>
      <c r="F392" s="15"/>
      <c r="G392" s="17"/>
    </row>
    <row r="393" spans="1:7" ht="15.75">
      <c r="A393" s="14"/>
      <c r="B393" s="15"/>
      <c r="C393" s="16"/>
      <c r="D393" s="15"/>
      <c r="E393" s="364"/>
      <c r="F393" s="15"/>
      <c r="G393" s="17"/>
    </row>
    <row r="394" spans="1:7" ht="15.75">
      <c r="A394" s="14"/>
      <c r="B394" s="15"/>
      <c r="C394" s="16"/>
      <c r="D394" s="15"/>
      <c r="E394" s="364"/>
      <c r="F394" s="15"/>
      <c r="G394" s="17"/>
    </row>
    <row r="395" spans="1:7" ht="15.75">
      <c r="A395" s="14"/>
      <c r="B395" s="15"/>
      <c r="C395" s="16"/>
      <c r="D395" s="15"/>
      <c r="E395" s="364"/>
      <c r="F395" s="15"/>
      <c r="G395" s="17"/>
    </row>
    <row r="396" spans="1:7" ht="15.75">
      <c r="A396" s="14"/>
      <c r="B396" s="15"/>
      <c r="C396" s="16"/>
      <c r="D396" s="15"/>
      <c r="E396" s="364"/>
      <c r="F396" s="15"/>
      <c r="G396" s="17"/>
    </row>
    <row r="397" spans="1:7" ht="15.75">
      <c r="A397" s="14"/>
      <c r="B397" s="15"/>
      <c r="C397" s="16"/>
      <c r="D397" s="15"/>
      <c r="E397" s="364"/>
      <c r="F397" s="15"/>
      <c r="G397" s="17"/>
    </row>
    <row r="398" spans="1:7" ht="15.75">
      <c r="A398" s="14"/>
      <c r="B398" s="15"/>
      <c r="C398" s="16"/>
      <c r="D398" s="15"/>
      <c r="E398" s="364"/>
      <c r="F398" s="15"/>
      <c r="G398" s="17"/>
    </row>
    <row r="399" spans="1:7" ht="15.75">
      <c r="A399" s="14"/>
      <c r="B399" s="15"/>
      <c r="C399" s="16"/>
      <c r="D399" s="15"/>
      <c r="E399" s="364"/>
      <c r="F399" s="15"/>
      <c r="G399" s="17"/>
    </row>
    <row r="400" spans="1:7" ht="15.75">
      <c r="A400" s="14"/>
      <c r="B400" s="15"/>
      <c r="C400" s="16"/>
      <c r="D400" s="15"/>
      <c r="E400" s="364"/>
      <c r="F400" s="15"/>
      <c r="G400" s="17"/>
    </row>
    <row r="401" spans="1:7" ht="15.75">
      <c r="A401" s="14"/>
      <c r="B401" s="15"/>
      <c r="C401" s="16"/>
      <c r="D401" s="15"/>
      <c r="E401" s="364"/>
      <c r="F401" s="15"/>
      <c r="G401" s="17"/>
    </row>
    <row r="402" spans="1:7" ht="15.75">
      <c r="A402" s="14"/>
      <c r="B402" s="15"/>
      <c r="C402" s="16"/>
      <c r="D402" s="15"/>
      <c r="E402" s="364"/>
      <c r="F402" s="15"/>
      <c r="G402" s="17"/>
    </row>
    <row r="403" spans="1:7" ht="15.75">
      <c r="A403" s="14"/>
      <c r="B403" s="15"/>
      <c r="C403" s="16"/>
      <c r="D403" s="15"/>
      <c r="E403" s="364"/>
      <c r="F403" s="15"/>
      <c r="G403" s="17"/>
    </row>
    <row r="404" spans="1:7" ht="15.75">
      <c r="A404" s="14"/>
      <c r="B404" s="15"/>
      <c r="C404" s="16"/>
      <c r="D404" s="15"/>
      <c r="E404" s="364"/>
      <c r="F404" s="15"/>
      <c r="G404" s="17"/>
    </row>
    <row r="405" spans="1:7" ht="15.75">
      <c r="A405" s="14"/>
      <c r="B405" s="15"/>
      <c r="C405" s="16"/>
      <c r="D405" s="15"/>
      <c r="E405" s="364"/>
      <c r="F405" s="15"/>
      <c r="G405" s="17"/>
    </row>
    <row r="406" spans="1:7" ht="15.75">
      <c r="A406" s="14"/>
      <c r="B406" s="15"/>
      <c r="C406" s="16"/>
      <c r="D406" s="15"/>
      <c r="E406" s="364"/>
      <c r="F406" s="15"/>
      <c r="G406" s="17"/>
    </row>
    <row r="407" spans="1:7" ht="15.75">
      <c r="A407" s="14"/>
      <c r="B407" s="15"/>
      <c r="C407" s="16"/>
      <c r="D407" s="15"/>
      <c r="E407" s="364"/>
      <c r="F407" s="15"/>
      <c r="G407" s="17"/>
    </row>
    <row r="408" spans="1:7" ht="15.75">
      <c r="A408" s="14"/>
      <c r="B408" s="15"/>
      <c r="C408" s="16"/>
      <c r="D408" s="15"/>
      <c r="E408" s="364"/>
      <c r="F408" s="15"/>
      <c r="G408" s="17"/>
    </row>
    <row r="409" spans="1:7" ht="15.75">
      <c r="A409" s="14"/>
      <c r="B409" s="15"/>
      <c r="C409" s="16"/>
      <c r="D409" s="15"/>
      <c r="E409" s="364"/>
      <c r="F409" s="15"/>
      <c r="G409" s="17"/>
    </row>
    <row r="410" spans="1:7" ht="15.75">
      <c r="A410" s="14"/>
      <c r="B410" s="15"/>
      <c r="C410" s="16"/>
      <c r="D410" s="15"/>
      <c r="E410" s="364"/>
      <c r="F410" s="15"/>
      <c r="G410" s="17"/>
    </row>
    <row r="411" spans="1:7" ht="15.75">
      <c r="A411" s="14"/>
      <c r="B411" s="15"/>
      <c r="C411" s="16"/>
      <c r="D411" s="15"/>
      <c r="E411" s="364"/>
      <c r="F411" s="15"/>
      <c r="G411" s="17"/>
    </row>
    <row r="412" spans="1:7" ht="15.75">
      <c r="A412" s="14"/>
      <c r="B412" s="15"/>
      <c r="C412" s="16"/>
      <c r="D412" s="15"/>
      <c r="E412" s="364"/>
      <c r="F412" s="15"/>
      <c r="G412" s="17"/>
    </row>
    <row r="413" spans="1:7" ht="15.75">
      <c r="A413" s="14"/>
      <c r="B413" s="15"/>
      <c r="C413" s="16"/>
      <c r="D413" s="15"/>
      <c r="E413" s="364"/>
      <c r="F413" s="15"/>
      <c r="G413" s="17"/>
    </row>
    <row r="414" spans="1:7" ht="15.75">
      <c r="A414" s="14"/>
      <c r="B414" s="15"/>
      <c r="C414" s="16"/>
      <c r="D414" s="15"/>
      <c r="E414" s="364"/>
      <c r="F414" s="15"/>
      <c r="G414" s="17"/>
    </row>
    <row r="415" spans="1:7" ht="15.75">
      <c r="A415" s="14"/>
      <c r="B415" s="15"/>
      <c r="C415" s="16"/>
      <c r="D415" s="15"/>
      <c r="E415" s="364"/>
      <c r="F415" s="15"/>
      <c r="G415" s="17"/>
    </row>
    <row r="416" spans="1:7" ht="15.75">
      <c r="A416" s="14"/>
      <c r="B416" s="15"/>
      <c r="C416" s="16"/>
      <c r="D416" s="15"/>
      <c r="E416" s="364"/>
      <c r="F416" s="15"/>
      <c r="G416" s="17"/>
    </row>
    <row r="417" spans="1:7" ht="15.75">
      <c r="A417" s="14"/>
      <c r="B417" s="15"/>
      <c r="C417" s="16"/>
      <c r="D417" s="15"/>
      <c r="E417" s="364"/>
      <c r="F417" s="15"/>
      <c r="G417" s="17"/>
    </row>
    <row r="418" spans="1:7" ht="15.75">
      <c r="A418" s="14"/>
      <c r="B418" s="15"/>
      <c r="C418" s="16"/>
      <c r="D418" s="15"/>
      <c r="E418" s="364"/>
      <c r="F418" s="15"/>
      <c r="G418" s="17"/>
    </row>
    <row r="419" spans="1:7" ht="15.75">
      <c r="A419" s="14"/>
      <c r="B419" s="15"/>
      <c r="C419" s="16"/>
      <c r="D419" s="15"/>
      <c r="E419" s="364"/>
      <c r="F419" s="15"/>
      <c r="G419" s="17"/>
    </row>
    <row r="420" spans="1:7" ht="15.75">
      <c r="A420" s="14"/>
      <c r="B420" s="15"/>
      <c r="C420" s="16"/>
      <c r="D420" s="15"/>
      <c r="E420" s="364"/>
      <c r="F420" s="15"/>
      <c r="G420" s="17"/>
    </row>
    <row r="421" spans="1:7" ht="15.75">
      <c r="A421" s="14"/>
      <c r="B421" s="15"/>
      <c r="C421" s="16"/>
      <c r="D421" s="15"/>
      <c r="E421" s="364"/>
      <c r="F421" s="15"/>
      <c r="G421" s="17"/>
    </row>
    <row r="422" spans="1:7" ht="15.75">
      <c r="A422" s="14"/>
      <c r="B422" s="15"/>
      <c r="C422" s="16"/>
      <c r="D422" s="15"/>
      <c r="E422" s="364"/>
      <c r="F422" s="15"/>
      <c r="G422" s="17"/>
    </row>
    <row r="423" spans="1:7" ht="15.75">
      <c r="A423" s="14"/>
      <c r="B423" s="15"/>
      <c r="C423" s="16"/>
      <c r="D423" s="15"/>
      <c r="E423" s="364"/>
      <c r="F423" s="15"/>
      <c r="G423" s="17"/>
    </row>
    <row r="424" spans="1:7" ht="15.75">
      <c r="A424" s="14"/>
      <c r="B424" s="15"/>
      <c r="C424" s="16"/>
      <c r="D424" s="15"/>
      <c r="E424" s="364"/>
      <c r="F424" s="15"/>
      <c r="G424" s="17"/>
    </row>
    <row r="425" spans="1:7" ht="15.75">
      <c r="A425" s="14"/>
      <c r="B425" s="15"/>
      <c r="C425" s="16"/>
      <c r="D425" s="15"/>
      <c r="E425" s="364"/>
      <c r="F425" s="15"/>
      <c r="G425" s="17"/>
    </row>
    <row r="426" spans="1:7" ht="15.75">
      <c r="A426" s="14"/>
      <c r="B426" s="15"/>
      <c r="C426" s="16"/>
      <c r="D426" s="15"/>
      <c r="E426" s="364"/>
      <c r="F426" s="15"/>
      <c r="G426" s="17"/>
    </row>
    <row r="427" spans="1:7" ht="15.75">
      <c r="A427" s="14"/>
      <c r="B427" s="15"/>
      <c r="C427" s="16"/>
      <c r="D427" s="15"/>
      <c r="E427" s="364"/>
      <c r="F427" s="15"/>
      <c r="G427" s="17"/>
    </row>
    <row r="428" ht="15.75">
      <c r="C428" s="16"/>
    </row>
  </sheetData>
  <sheetProtection password="CC5A" sheet="1" objects="1" scenarios="1" selectLockedCells="1"/>
  <mergeCells count="1">
    <mergeCell ref="C67:D67"/>
  </mergeCells>
  <printOptions/>
  <pageMargins left="1.1811023622047245" right="0.3937007874015748" top="0.3937007874015748" bottom="0.5905511811023623" header="0.1968503937007874" footer="0.1968503937007874"/>
  <pageSetup firstPageNumber="1" useFirstPageNumber="1" horizontalDpi="600" verticalDpi="600" orientation="portrait" paperSize="9" scale="91" r:id="rId1"/>
  <headerFooter>
    <oddHeader>&amp;LFLUM-ING d.o.o. RIJEKA&amp;CTROŠKOVNIK S DOKAZNICOM MJERA&amp;RRN 135414-I</oddHeader>
    <oddFooter>&amp;L&amp;"-,Regular"Rekonstrukcija vodovoda Dunat-VS Punat-I faza
Rijeka, kolovoz 2015.&amp;R&amp;P</oddFooter>
  </headerFooter>
  <rowBreaks count="9" manualBreakCount="9">
    <brk id="35" min="1" max="6" man="1"/>
    <brk id="55" min="1" max="6" man="1"/>
    <brk id="109" max="6" man="1"/>
    <brk id="136" max="6" man="1"/>
    <brk id="170" min="1" max="6" man="1"/>
    <brk id="214" min="1" max="6" man="1"/>
    <brk id="238" min="1" max="6" man="1"/>
    <brk id="260" max="6" man="1"/>
    <brk id="300" max="255" man="1"/>
  </rowBreaks>
</worksheet>
</file>

<file path=xl/worksheets/sheet2.xml><?xml version="1.0" encoding="utf-8"?>
<worksheet xmlns="http://schemas.openxmlformats.org/spreadsheetml/2006/main" xmlns:r="http://schemas.openxmlformats.org/officeDocument/2006/relationships">
  <dimension ref="A1:N398"/>
  <sheetViews>
    <sheetView showZeros="0" view="pageBreakPreview" zoomScale="90" zoomScaleNormal="90" zoomScaleSheetLayoutView="90" zoomScalePageLayoutView="90" workbookViewId="0" topLeftCell="A206">
      <selection activeCell="E215" sqref="E215"/>
    </sheetView>
  </sheetViews>
  <sheetFormatPr defaultColWidth="9.140625" defaultRowHeight="12.75"/>
  <cols>
    <col min="1" max="1" width="4.7109375" style="296" customWidth="1"/>
    <col min="2" max="2" width="4.7109375" style="242" customWidth="1"/>
    <col min="3" max="3" width="46.421875" style="297" customWidth="1"/>
    <col min="4" max="4" width="3.28125" style="242" customWidth="1"/>
    <col min="5" max="5" width="14.421875" style="243" customWidth="1"/>
    <col min="6" max="6" width="3.140625" style="242" customWidth="1"/>
    <col min="7" max="7" width="15.57421875" style="244" customWidth="1"/>
    <col min="8" max="16384" width="9.140625" style="137" customWidth="1"/>
  </cols>
  <sheetData>
    <row r="1" spans="1:7" s="237" customFormat="1" ht="15.75">
      <c r="A1" s="236" t="s">
        <v>26</v>
      </c>
      <c r="C1" s="238" t="s">
        <v>253</v>
      </c>
      <c r="D1" s="236"/>
      <c r="E1" s="239"/>
      <c r="F1" s="236"/>
      <c r="G1" s="240"/>
    </row>
    <row r="2" spans="1:7" s="237" customFormat="1" ht="15.75">
      <c r="A2" s="241"/>
      <c r="B2" s="241"/>
      <c r="C2" s="238"/>
      <c r="D2" s="236"/>
      <c r="E2" s="239"/>
      <c r="F2" s="236"/>
      <c r="G2" s="240"/>
    </row>
    <row r="3" spans="1:14" ht="15.75">
      <c r="A3" s="225" t="s">
        <v>15</v>
      </c>
      <c r="B3" s="201"/>
      <c r="C3" s="223" t="s">
        <v>95</v>
      </c>
      <c r="D3" s="38"/>
      <c r="E3" s="23"/>
      <c r="F3" s="38"/>
      <c r="G3" s="248"/>
      <c r="H3" s="252"/>
      <c r="I3" s="254"/>
      <c r="J3" s="254"/>
      <c r="K3" s="254"/>
      <c r="L3" s="126"/>
      <c r="M3" s="254"/>
      <c r="N3" s="255"/>
    </row>
    <row r="4" spans="1:7" ht="15.75">
      <c r="A4" s="260"/>
      <c r="B4" s="201"/>
      <c r="C4" s="223"/>
      <c r="D4" s="38"/>
      <c r="E4" s="23"/>
      <c r="F4" s="38"/>
      <c r="G4" s="248"/>
    </row>
    <row r="5" spans="1:7" ht="179.25" customHeight="1">
      <c r="A5" s="134" t="s">
        <v>12</v>
      </c>
      <c r="B5" s="32"/>
      <c r="C5" s="246" t="s">
        <v>190</v>
      </c>
      <c r="D5" s="38"/>
      <c r="E5" s="23"/>
      <c r="F5" s="38"/>
      <c r="G5" s="248"/>
    </row>
    <row r="6" spans="1:7" ht="15.75">
      <c r="A6" s="134"/>
      <c r="B6" s="38"/>
      <c r="C6" s="246" t="s">
        <v>102</v>
      </c>
      <c r="D6" s="38"/>
      <c r="E6" s="33"/>
      <c r="F6" s="38"/>
      <c r="G6" s="23"/>
    </row>
    <row r="7" spans="1:7" ht="10.5" customHeight="1">
      <c r="A7" s="134"/>
      <c r="B7" s="38"/>
      <c r="C7" s="246"/>
      <c r="D7" s="38"/>
      <c r="E7" s="33"/>
      <c r="F7" s="38"/>
      <c r="G7" s="23"/>
    </row>
    <row r="8" spans="1:7" ht="15" customHeight="1">
      <c r="A8" s="33"/>
      <c r="B8" s="38"/>
      <c r="C8" s="337" t="s">
        <v>180</v>
      </c>
      <c r="D8" s="38"/>
      <c r="E8" s="23"/>
      <c r="F8" s="38"/>
      <c r="G8" s="248"/>
    </row>
    <row r="9" spans="1:7" ht="9.75" customHeight="1">
      <c r="A9" s="33"/>
      <c r="B9" s="38"/>
      <c r="C9" s="16"/>
      <c r="D9" s="38"/>
      <c r="E9" s="23"/>
      <c r="F9" s="38"/>
      <c r="G9" s="248"/>
    </row>
    <row r="10" spans="1:7" s="237" customFormat="1" ht="15.75">
      <c r="A10" s="202"/>
      <c r="B10" s="225" t="s">
        <v>33</v>
      </c>
      <c r="C10" s="195">
        <v>126</v>
      </c>
      <c r="D10" s="201" t="s">
        <v>23</v>
      </c>
      <c r="E10" s="365"/>
      <c r="F10" s="201" t="s">
        <v>14</v>
      </c>
      <c r="G10" s="280">
        <f>+E10*C10</f>
        <v>0</v>
      </c>
    </row>
    <row r="11" spans="1:7" s="237" customFormat="1" ht="15.75">
      <c r="A11" s="33"/>
      <c r="B11" s="38"/>
      <c r="C11" s="16"/>
      <c r="D11" s="38"/>
      <c r="E11" s="23"/>
      <c r="F11" s="38"/>
      <c r="G11" s="248"/>
    </row>
    <row r="12" spans="1:7" s="237" customFormat="1" ht="15.75">
      <c r="A12" s="33"/>
      <c r="B12" s="38"/>
      <c r="C12" s="247" t="s">
        <v>181</v>
      </c>
      <c r="D12" s="38"/>
      <c r="E12" s="23"/>
      <c r="F12" s="38"/>
      <c r="G12" s="248"/>
    </row>
    <row r="13" spans="1:7" s="237" customFormat="1" ht="10.5" customHeight="1">
      <c r="A13" s="33"/>
      <c r="B13" s="38"/>
      <c r="C13" s="247"/>
      <c r="D13" s="38"/>
      <c r="E13" s="23"/>
      <c r="F13" s="38"/>
      <c r="G13" s="248"/>
    </row>
    <row r="14" spans="1:7" s="237" customFormat="1" ht="15.75">
      <c r="A14" s="202"/>
      <c r="B14" s="225" t="s">
        <v>33</v>
      </c>
      <c r="C14" s="195">
        <v>933</v>
      </c>
      <c r="D14" s="201" t="s">
        <v>23</v>
      </c>
      <c r="E14" s="365"/>
      <c r="F14" s="201" t="s">
        <v>14</v>
      </c>
      <c r="G14" s="280">
        <f>+E14*C14</f>
        <v>0</v>
      </c>
    </row>
    <row r="15" spans="1:7" s="237" customFormat="1" ht="15.75">
      <c r="A15" s="202"/>
      <c r="B15" s="225"/>
      <c r="C15" s="195"/>
      <c r="D15" s="201"/>
      <c r="E15" s="195"/>
      <c r="F15" s="201"/>
      <c r="G15" s="280"/>
    </row>
    <row r="16" spans="1:7" s="237" customFormat="1" ht="15.75">
      <c r="A16" s="202"/>
      <c r="B16" s="38"/>
      <c r="C16" s="247" t="s">
        <v>254</v>
      </c>
      <c r="D16" s="38"/>
      <c r="E16" s="23"/>
      <c r="F16" s="38"/>
      <c r="G16" s="280"/>
    </row>
    <row r="17" spans="1:7" s="237" customFormat="1" ht="11.25" customHeight="1">
      <c r="A17" s="202"/>
      <c r="B17" s="38"/>
      <c r="C17" s="247"/>
      <c r="D17" s="38"/>
      <c r="E17" s="23"/>
      <c r="F17" s="38"/>
      <c r="G17" s="280"/>
    </row>
    <row r="18" spans="1:7" s="237" customFormat="1" ht="15.75">
      <c r="A18" s="202"/>
      <c r="B18" s="225" t="s">
        <v>33</v>
      </c>
      <c r="C18" s="195">
        <v>474</v>
      </c>
      <c r="D18" s="201" t="s">
        <v>23</v>
      </c>
      <c r="E18" s="365"/>
      <c r="F18" s="201" t="s">
        <v>14</v>
      </c>
      <c r="G18" s="280">
        <f>+E18*C18</f>
        <v>0</v>
      </c>
    </row>
    <row r="19" spans="1:7" s="237" customFormat="1" ht="165">
      <c r="A19" s="245" t="s">
        <v>18</v>
      </c>
      <c r="B19" s="242"/>
      <c r="C19" s="246" t="s">
        <v>191</v>
      </c>
      <c r="D19" s="242"/>
      <c r="E19" s="243"/>
      <c r="F19" s="242"/>
      <c r="G19" s="244"/>
    </row>
    <row r="20" spans="1:7" s="237" customFormat="1" ht="13.5" customHeight="1">
      <c r="A20" s="245"/>
      <c r="B20" s="242"/>
      <c r="C20" s="338" t="s">
        <v>102</v>
      </c>
      <c r="D20" s="242"/>
      <c r="E20" s="243"/>
      <c r="F20" s="242"/>
      <c r="G20" s="244"/>
    </row>
    <row r="21" spans="1:7" s="237" customFormat="1" ht="12.75" customHeight="1">
      <c r="A21" s="245"/>
      <c r="B21" s="242"/>
      <c r="C21" s="246"/>
      <c r="D21" s="242"/>
      <c r="E21" s="243"/>
      <c r="F21" s="242"/>
      <c r="G21" s="244"/>
    </row>
    <row r="22" spans="1:7" s="237" customFormat="1" ht="15.75">
      <c r="A22" s="33"/>
      <c r="B22" s="38"/>
      <c r="C22" s="247" t="s">
        <v>181</v>
      </c>
      <c r="D22" s="38"/>
      <c r="E22" s="23"/>
      <c r="F22" s="38"/>
      <c r="G22" s="248"/>
    </row>
    <row r="23" spans="1:7" s="237" customFormat="1" ht="15.75">
      <c r="A23" s="33"/>
      <c r="B23" s="38"/>
      <c r="C23" s="247"/>
      <c r="D23" s="38"/>
      <c r="E23" s="23"/>
      <c r="F23" s="38"/>
      <c r="G23" s="248"/>
    </row>
    <row r="24" spans="1:7" ht="15.75">
      <c r="A24" s="202"/>
      <c r="B24" s="225" t="s">
        <v>33</v>
      </c>
      <c r="C24" s="195">
        <v>579</v>
      </c>
      <c r="D24" s="201" t="s">
        <v>23</v>
      </c>
      <c r="E24" s="365"/>
      <c r="F24" s="201" t="s">
        <v>14</v>
      </c>
      <c r="G24" s="280">
        <f>+E24*C24</f>
        <v>0</v>
      </c>
    </row>
    <row r="25" spans="1:7" ht="15.75">
      <c r="A25" s="202"/>
      <c r="B25" s="38"/>
      <c r="C25" s="247" t="s">
        <v>255</v>
      </c>
      <c r="D25" s="38"/>
      <c r="E25" s="23"/>
      <c r="F25" s="38"/>
      <c r="G25" s="280"/>
    </row>
    <row r="26" spans="1:7" ht="15.75">
      <c r="A26" s="202"/>
      <c r="B26" s="38"/>
      <c r="C26" s="247"/>
      <c r="D26" s="38"/>
      <c r="E26" s="23"/>
      <c r="F26" s="38"/>
      <c r="G26" s="280"/>
    </row>
    <row r="27" spans="1:7" ht="15.75">
      <c r="A27" s="202"/>
      <c r="B27" s="225" t="s">
        <v>33</v>
      </c>
      <c r="C27" s="195">
        <v>534</v>
      </c>
      <c r="D27" s="201" t="s">
        <v>23</v>
      </c>
      <c r="E27" s="365"/>
      <c r="F27" s="201" t="s">
        <v>14</v>
      </c>
      <c r="G27" s="280">
        <f>+E27*C27</f>
        <v>0</v>
      </c>
    </row>
    <row r="28" spans="1:7" ht="15.75">
      <c r="A28" s="202"/>
      <c r="B28" s="225"/>
      <c r="C28" s="195"/>
      <c r="D28" s="201"/>
      <c r="E28" s="195"/>
      <c r="F28" s="201"/>
      <c r="G28" s="280"/>
    </row>
    <row r="29" spans="1:7" ht="150">
      <c r="A29" s="32" t="s">
        <v>19</v>
      </c>
      <c r="B29" s="225"/>
      <c r="C29" s="360" t="s">
        <v>245</v>
      </c>
      <c r="D29" s="201"/>
      <c r="E29" s="195"/>
      <c r="F29" s="201"/>
      <c r="G29" s="280"/>
    </row>
    <row r="30" spans="1:7" ht="90">
      <c r="A30" s="202"/>
      <c r="B30" s="225"/>
      <c r="C30" s="360" t="s">
        <v>247</v>
      </c>
      <c r="D30" s="201"/>
      <c r="E30" s="195"/>
      <c r="F30" s="201"/>
      <c r="G30" s="280"/>
    </row>
    <row r="31" spans="1:13" s="268" customFormat="1" ht="92.25" customHeight="1">
      <c r="A31" s="32"/>
      <c r="B31" s="32"/>
      <c r="C31" s="249" t="s">
        <v>248</v>
      </c>
      <c r="D31" s="38"/>
      <c r="E31" s="23"/>
      <c r="F31" s="38"/>
      <c r="G31" s="248"/>
      <c r="H31" s="228"/>
      <c r="I31" s="228"/>
      <c r="J31" s="228"/>
      <c r="K31" s="228"/>
      <c r="L31" s="228"/>
      <c r="M31" s="228"/>
    </row>
    <row r="32" spans="1:13" s="268" customFormat="1" ht="87.75" customHeight="1">
      <c r="A32" s="32"/>
      <c r="B32" s="32"/>
      <c r="C32" s="249" t="s">
        <v>141</v>
      </c>
      <c r="D32" s="38"/>
      <c r="E32" s="23"/>
      <c r="F32" s="38"/>
      <c r="G32" s="248"/>
      <c r="H32" s="228"/>
      <c r="I32" s="228"/>
      <c r="J32" s="228"/>
      <c r="K32" s="228"/>
      <c r="L32" s="228"/>
      <c r="M32" s="228"/>
    </row>
    <row r="33" spans="1:13" s="268" customFormat="1" ht="93" customHeight="1">
      <c r="A33" s="32"/>
      <c r="B33" s="32"/>
      <c r="C33" s="249" t="s">
        <v>202</v>
      </c>
      <c r="D33" s="38"/>
      <c r="E33" s="23"/>
      <c r="F33" s="38"/>
      <c r="G33" s="248"/>
      <c r="H33" s="228"/>
      <c r="I33" s="228"/>
      <c r="J33" s="228"/>
      <c r="K33" s="228"/>
      <c r="L33" s="228"/>
      <c r="M33" s="228"/>
    </row>
    <row r="34" spans="1:13" s="268" customFormat="1" ht="46.5" customHeight="1">
      <c r="A34" s="32"/>
      <c r="B34" s="32"/>
      <c r="C34" s="246" t="s">
        <v>103</v>
      </c>
      <c r="D34" s="38"/>
      <c r="E34" s="23"/>
      <c r="F34" s="38"/>
      <c r="G34" s="248"/>
      <c r="H34" s="228"/>
      <c r="I34" s="228"/>
      <c r="J34" s="228"/>
      <c r="K34" s="228"/>
      <c r="L34" s="228"/>
      <c r="M34" s="228"/>
    </row>
    <row r="35" spans="1:13" s="268" customFormat="1" ht="60" customHeight="1">
      <c r="A35" s="32"/>
      <c r="B35" s="32"/>
      <c r="C35" s="269" t="s">
        <v>104</v>
      </c>
      <c r="D35" s="38"/>
      <c r="E35" s="23"/>
      <c r="F35" s="38"/>
      <c r="G35" s="248"/>
      <c r="H35" s="228"/>
      <c r="I35" s="228"/>
      <c r="J35" s="228"/>
      <c r="K35" s="228"/>
      <c r="L35" s="228"/>
      <c r="M35" s="228"/>
    </row>
    <row r="36" spans="1:13" s="268" customFormat="1" ht="18" customHeight="1">
      <c r="A36" s="134"/>
      <c r="B36" s="32"/>
      <c r="C36" s="249" t="s">
        <v>46</v>
      </c>
      <c r="D36" s="38"/>
      <c r="E36" s="23"/>
      <c r="F36" s="38"/>
      <c r="G36" s="248"/>
      <c r="H36" s="228"/>
      <c r="I36" s="228"/>
      <c r="J36" s="228"/>
      <c r="K36" s="228"/>
      <c r="L36" s="228"/>
      <c r="M36" s="228"/>
    </row>
    <row r="37" spans="1:13" s="268" customFormat="1" ht="6" customHeight="1">
      <c r="A37" s="134"/>
      <c r="B37" s="32"/>
      <c r="C37" s="249"/>
      <c r="D37" s="38"/>
      <c r="E37" s="23"/>
      <c r="F37" s="38"/>
      <c r="G37" s="248"/>
      <c r="H37" s="228"/>
      <c r="I37" s="228"/>
      <c r="J37" s="228"/>
      <c r="K37" s="228"/>
      <c r="L37" s="228"/>
      <c r="M37" s="228"/>
    </row>
    <row r="38" spans="1:13" s="268" customFormat="1" ht="31.5" customHeight="1">
      <c r="A38" s="33"/>
      <c r="B38" s="252" t="s">
        <v>144</v>
      </c>
      <c r="C38" s="219" t="s">
        <v>203</v>
      </c>
      <c r="D38" s="38"/>
      <c r="E38" s="22"/>
      <c r="F38" s="38"/>
      <c r="G38" s="248"/>
      <c r="H38" s="228"/>
      <c r="I38" s="228"/>
      <c r="J38" s="228"/>
      <c r="K38" s="228"/>
      <c r="L38" s="228"/>
      <c r="M38" s="228"/>
    </row>
    <row r="39" spans="1:13" s="268" customFormat="1" ht="13.5" customHeight="1">
      <c r="A39" s="33"/>
      <c r="B39" s="32"/>
      <c r="C39" s="145" t="s">
        <v>204</v>
      </c>
      <c r="D39" s="38"/>
      <c r="E39" s="22"/>
      <c r="F39" s="38"/>
      <c r="G39" s="248"/>
      <c r="H39" s="228"/>
      <c r="I39" s="228"/>
      <c r="J39" s="228"/>
      <c r="K39" s="228"/>
      <c r="L39" s="228"/>
      <c r="M39" s="228"/>
    </row>
    <row r="40" spans="1:13" s="268" customFormat="1" ht="9" customHeight="1">
      <c r="A40" s="33"/>
      <c r="B40" s="32"/>
      <c r="C40" s="145"/>
      <c r="D40" s="38"/>
      <c r="E40" s="22"/>
      <c r="F40" s="38"/>
      <c r="G40" s="248"/>
      <c r="H40" s="228"/>
      <c r="I40" s="228"/>
      <c r="J40" s="228"/>
      <c r="K40" s="228"/>
      <c r="L40" s="228"/>
      <c r="M40" s="228"/>
    </row>
    <row r="41" spans="1:13" s="268" customFormat="1" ht="14.25" customHeight="1">
      <c r="A41" s="223"/>
      <c r="B41" s="201" t="s">
        <v>79</v>
      </c>
      <c r="C41" s="183">
        <v>3</v>
      </c>
      <c r="D41" s="223" t="s">
        <v>23</v>
      </c>
      <c r="E41" s="365"/>
      <c r="F41" s="201" t="s">
        <v>14</v>
      </c>
      <c r="G41" s="280">
        <f>C41*E41</f>
        <v>0</v>
      </c>
      <c r="H41" s="228"/>
      <c r="I41" s="228"/>
      <c r="J41" s="228"/>
      <c r="K41" s="228"/>
      <c r="L41" s="228"/>
      <c r="M41" s="228"/>
    </row>
    <row r="42" spans="1:13" s="268" customFormat="1" ht="13.5" customHeight="1">
      <c r="A42" s="132"/>
      <c r="B42" s="38"/>
      <c r="C42" s="15"/>
      <c r="D42" s="132"/>
      <c r="E42" s="22"/>
      <c r="F42" s="38"/>
      <c r="G42" s="248"/>
      <c r="H42" s="228"/>
      <c r="I42" s="228"/>
      <c r="J42" s="228"/>
      <c r="K42" s="228"/>
      <c r="L42" s="228"/>
      <c r="M42" s="228"/>
    </row>
    <row r="43" spans="1:13" s="268" customFormat="1" ht="32.25" customHeight="1">
      <c r="A43" s="33"/>
      <c r="B43" s="252" t="s">
        <v>145</v>
      </c>
      <c r="C43" s="80" t="s">
        <v>81</v>
      </c>
      <c r="D43" s="33"/>
      <c r="E43" s="22"/>
      <c r="F43" s="38"/>
      <c r="G43" s="248"/>
      <c r="H43" s="228"/>
      <c r="I43" s="228"/>
      <c r="J43" s="228"/>
      <c r="K43" s="228"/>
      <c r="L43" s="228"/>
      <c r="M43" s="228"/>
    </row>
    <row r="44" spans="1:13" s="268" customFormat="1" ht="14.25" customHeight="1">
      <c r="A44" s="33"/>
      <c r="B44" s="252"/>
      <c r="C44" s="145" t="s">
        <v>205</v>
      </c>
      <c r="D44" s="33"/>
      <c r="E44" s="22"/>
      <c r="F44" s="38"/>
      <c r="G44" s="248"/>
      <c r="H44" s="228"/>
      <c r="I44" s="228"/>
      <c r="J44" s="228"/>
      <c r="K44" s="228"/>
      <c r="L44" s="228"/>
      <c r="M44" s="228"/>
    </row>
    <row r="45" spans="1:13" s="268" customFormat="1" ht="8.25" customHeight="1">
      <c r="A45" s="33"/>
      <c r="B45" s="252"/>
      <c r="C45" s="145"/>
      <c r="D45" s="33"/>
      <c r="E45" s="22"/>
      <c r="F45" s="38"/>
      <c r="G45" s="248"/>
      <c r="H45" s="228"/>
      <c r="I45" s="228"/>
      <c r="J45" s="228"/>
      <c r="K45" s="228"/>
      <c r="L45" s="228"/>
      <c r="M45" s="228"/>
    </row>
    <row r="46" spans="1:7" ht="15" customHeight="1">
      <c r="A46" s="223"/>
      <c r="B46" s="201" t="s">
        <v>79</v>
      </c>
      <c r="C46" s="183">
        <v>1</v>
      </c>
      <c r="D46" s="223" t="s">
        <v>23</v>
      </c>
      <c r="E46" s="365"/>
      <c r="F46" s="201" t="s">
        <v>14</v>
      </c>
      <c r="G46" s="280">
        <f>C46*E46</f>
        <v>0</v>
      </c>
    </row>
    <row r="47" spans="1:7" ht="15.75">
      <c r="A47" s="132"/>
      <c r="B47" s="38"/>
      <c r="C47" s="15"/>
      <c r="D47" s="132"/>
      <c r="E47" s="22"/>
      <c r="F47" s="38"/>
      <c r="G47" s="248"/>
    </row>
    <row r="48" spans="1:7" ht="30">
      <c r="A48" s="33"/>
      <c r="B48" s="252" t="s">
        <v>182</v>
      </c>
      <c r="C48" s="219" t="s">
        <v>203</v>
      </c>
      <c r="D48" s="33"/>
      <c r="E48" s="22"/>
      <c r="F48" s="38"/>
      <c r="G48" s="248"/>
    </row>
    <row r="49" spans="1:7" ht="15.75">
      <c r="A49" s="33"/>
      <c r="B49" s="32"/>
      <c r="C49" s="145" t="s">
        <v>206</v>
      </c>
      <c r="D49" s="33"/>
      <c r="E49" s="22"/>
      <c r="F49" s="38"/>
      <c r="G49" s="248"/>
    </row>
    <row r="50" spans="1:7" ht="10.5" customHeight="1">
      <c r="A50" s="33"/>
      <c r="B50" s="32"/>
      <c r="C50" s="145"/>
      <c r="D50" s="33"/>
      <c r="E50" s="22"/>
      <c r="F50" s="38"/>
      <c r="G50" s="248"/>
    </row>
    <row r="51" spans="1:7" ht="15.75">
      <c r="A51" s="223"/>
      <c r="B51" s="201" t="s">
        <v>79</v>
      </c>
      <c r="C51" s="183">
        <v>13</v>
      </c>
      <c r="D51" s="223" t="s">
        <v>23</v>
      </c>
      <c r="E51" s="365"/>
      <c r="F51" s="201" t="s">
        <v>14</v>
      </c>
      <c r="G51" s="280">
        <f>C51*E51</f>
        <v>0</v>
      </c>
    </row>
    <row r="52" spans="1:7" ht="12.75" customHeight="1">
      <c r="A52" s="223"/>
      <c r="B52" s="201"/>
      <c r="C52" s="183"/>
      <c r="D52" s="223"/>
      <c r="E52" s="195"/>
      <c r="F52" s="201"/>
      <c r="G52" s="280"/>
    </row>
    <row r="53" spans="1:7" ht="12.75" customHeight="1">
      <c r="A53" s="223"/>
      <c r="B53" s="252" t="s">
        <v>183</v>
      </c>
      <c r="C53" s="80" t="s">
        <v>81</v>
      </c>
      <c r="D53" s="33"/>
      <c r="E53" s="22"/>
      <c r="F53" s="38"/>
      <c r="G53" s="280"/>
    </row>
    <row r="54" spans="1:7" ht="12.75" customHeight="1">
      <c r="A54" s="223"/>
      <c r="B54" s="252"/>
      <c r="C54" s="145" t="s">
        <v>256</v>
      </c>
      <c r="D54" s="33"/>
      <c r="E54" s="22"/>
      <c r="F54" s="38"/>
      <c r="G54" s="280"/>
    </row>
    <row r="55" spans="1:7" ht="12.75" customHeight="1">
      <c r="A55" s="223"/>
      <c r="B55" s="252"/>
      <c r="C55" s="145"/>
      <c r="D55" s="33"/>
      <c r="E55" s="22"/>
      <c r="F55" s="38"/>
      <c r="G55" s="280"/>
    </row>
    <row r="56" spans="1:7" ht="12.75" customHeight="1">
      <c r="A56" s="223"/>
      <c r="B56" s="201" t="s">
        <v>79</v>
      </c>
      <c r="C56" s="183">
        <v>3</v>
      </c>
      <c r="D56" s="223" t="s">
        <v>23</v>
      </c>
      <c r="E56" s="365"/>
      <c r="F56" s="201" t="s">
        <v>14</v>
      </c>
      <c r="G56" s="280">
        <f>C56*E56</f>
        <v>0</v>
      </c>
    </row>
    <row r="57" spans="1:7" ht="12.75" customHeight="1">
      <c r="A57" s="223"/>
      <c r="B57" s="201"/>
      <c r="C57" s="183"/>
      <c r="D57" s="223"/>
      <c r="E57" s="195"/>
      <c r="F57" s="201"/>
      <c r="G57" s="280"/>
    </row>
    <row r="58" spans="1:7" ht="12.75" customHeight="1">
      <c r="A58" s="223"/>
      <c r="B58" s="252" t="s">
        <v>183</v>
      </c>
      <c r="C58" s="80" t="s">
        <v>81</v>
      </c>
      <c r="D58" s="33"/>
      <c r="E58" s="22"/>
      <c r="F58" s="38"/>
      <c r="G58" s="280"/>
    </row>
    <row r="59" spans="1:7" ht="12.75" customHeight="1">
      <c r="A59" s="223"/>
      <c r="B59" s="252"/>
      <c r="C59" s="145" t="s">
        <v>257</v>
      </c>
      <c r="D59" s="33"/>
      <c r="E59" s="22"/>
      <c r="F59" s="38"/>
      <c r="G59" s="280"/>
    </row>
    <row r="60" spans="1:7" ht="12.75" customHeight="1">
      <c r="A60" s="223"/>
      <c r="B60" s="252"/>
      <c r="C60" s="145"/>
      <c r="D60" s="33"/>
      <c r="E60" s="22"/>
      <c r="F60" s="38"/>
      <c r="G60" s="280"/>
    </row>
    <row r="61" spans="1:7" ht="12.75" customHeight="1">
      <c r="A61" s="223"/>
      <c r="B61" s="201" t="s">
        <v>79</v>
      </c>
      <c r="C61" s="183">
        <v>8</v>
      </c>
      <c r="D61" s="223" t="s">
        <v>23</v>
      </c>
      <c r="E61" s="365"/>
      <c r="F61" s="201" t="s">
        <v>14</v>
      </c>
      <c r="G61" s="280">
        <f>C61*E61</f>
        <v>0</v>
      </c>
    </row>
    <row r="62" spans="1:7" ht="12.75" customHeight="1">
      <c r="A62" s="223"/>
      <c r="B62" s="201"/>
      <c r="C62" s="183"/>
      <c r="D62" s="223"/>
      <c r="E62" s="195"/>
      <c r="F62" s="201"/>
      <c r="G62" s="280"/>
    </row>
    <row r="63" spans="1:7" ht="30">
      <c r="A63" s="33"/>
      <c r="B63" s="252" t="s">
        <v>183</v>
      </c>
      <c r="C63" s="80" t="s">
        <v>81</v>
      </c>
      <c r="D63" s="33"/>
      <c r="E63" s="22"/>
      <c r="F63" s="38"/>
      <c r="G63" s="248"/>
    </row>
    <row r="64" spans="1:7" ht="15.75">
      <c r="A64" s="33"/>
      <c r="B64" s="252"/>
      <c r="C64" s="145" t="s">
        <v>207</v>
      </c>
      <c r="D64" s="33"/>
      <c r="E64" s="22"/>
      <c r="F64" s="38"/>
      <c r="G64" s="248"/>
    </row>
    <row r="65" spans="1:7" ht="8.25" customHeight="1">
      <c r="A65" s="33"/>
      <c r="B65" s="252"/>
      <c r="C65" s="145"/>
      <c r="D65" s="33"/>
      <c r="E65" s="22"/>
      <c r="F65" s="38"/>
      <c r="G65" s="248"/>
    </row>
    <row r="66" spans="1:7" s="237" customFormat="1" ht="15.75">
      <c r="A66" s="223"/>
      <c r="B66" s="201" t="s">
        <v>79</v>
      </c>
      <c r="C66" s="183">
        <v>3</v>
      </c>
      <c r="D66" s="223" t="s">
        <v>23</v>
      </c>
      <c r="E66" s="365"/>
      <c r="F66" s="201" t="s">
        <v>14</v>
      </c>
      <c r="G66" s="280">
        <f>C66*E66</f>
        <v>0</v>
      </c>
    </row>
    <row r="67" spans="1:7" ht="14.25" customHeight="1">
      <c r="A67" s="223"/>
      <c r="B67" s="201"/>
      <c r="C67" s="183"/>
      <c r="D67" s="223"/>
      <c r="E67" s="195"/>
      <c r="F67" s="201"/>
      <c r="G67" s="280"/>
    </row>
    <row r="68" spans="1:7" ht="14.25" customHeight="1">
      <c r="A68" s="223"/>
      <c r="B68" s="252" t="s">
        <v>183</v>
      </c>
      <c r="C68" s="80" t="s">
        <v>81</v>
      </c>
      <c r="D68" s="33"/>
      <c r="E68" s="22"/>
      <c r="F68" s="38"/>
      <c r="G68" s="280"/>
    </row>
    <row r="69" spans="1:7" ht="14.25" customHeight="1">
      <c r="A69" s="223"/>
      <c r="B69" s="252"/>
      <c r="C69" s="145" t="s">
        <v>258</v>
      </c>
      <c r="D69" s="33"/>
      <c r="E69" s="22"/>
      <c r="F69" s="38"/>
      <c r="G69" s="280"/>
    </row>
    <row r="70" spans="1:7" ht="14.25" customHeight="1">
      <c r="A70" s="223"/>
      <c r="B70" s="252"/>
      <c r="C70" s="145"/>
      <c r="D70" s="33"/>
      <c r="E70" s="22"/>
      <c r="F70" s="38"/>
      <c r="G70" s="280"/>
    </row>
    <row r="71" spans="1:7" ht="14.25" customHeight="1">
      <c r="A71" s="223"/>
      <c r="B71" s="201" t="s">
        <v>79</v>
      </c>
      <c r="C71" s="183">
        <v>3</v>
      </c>
      <c r="D71" s="223" t="s">
        <v>23</v>
      </c>
      <c r="E71" s="365"/>
      <c r="F71" s="201" t="s">
        <v>14</v>
      </c>
      <c r="G71" s="280">
        <f>C71*E71</f>
        <v>0</v>
      </c>
    </row>
    <row r="72" spans="1:7" ht="14.25" customHeight="1">
      <c r="A72" s="223"/>
      <c r="B72" s="201"/>
      <c r="C72" s="183"/>
      <c r="D72" s="223"/>
      <c r="E72" s="195"/>
      <c r="F72" s="201"/>
      <c r="G72" s="280"/>
    </row>
    <row r="73" spans="1:7" ht="14.25" customHeight="1">
      <c r="A73" s="223"/>
      <c r="B73" s="252" t="s">
        <v>183</v>
      </c>
      <c r="C73" s="80" t="s">
        <v>81</v>
      </c>
      <c r="D73" s="33"/>
      <c r="E73" s="22"/>
      <c r="F73" s="38"/>
      <c r="G73" s="280"/>
    </row>
    <row r="74" spans="1:7" ht="14.25" customHeight="1">
      <c r="A74" s="223"/>
      <c r="B74" s="252"/>
      <c r="C74" s="145" t="s">
        <v>259</v>
      </c>
      <c r="D74" s="33"/>
      <c r="E74" s="22"/>
      <c r="F74" s="38"/>
      <c r="G74" s="280"/>
    </row>
    <row r="75" spans="1:7" ht="14.25" customHeight="1">
      <c r="A75" s="223"/>
      <c r="B75" s="252"/>
      <c r="C75" s="145"/>
      <c r="D75" s="33"/>
      <c r="E75" s="22"/>
      <c r="F75" s="38"/>
      <c r="G75" s="280"/>
    </row>
    <row r="76" spans="1:7" ht="14.25" customHeight="1">
      <c r="A76" s="223"/>
      <c r="B76" s="201" t="s">
        <v>79</v>
      </c>
      <c r="C76" s="183">
        <v>8</v>
      </c>
      <c r="D76" s="223" t="s">
        <v>23</v>
      </c>
      <c r="E76" s="365"/>
      <c r="F76" s="201" t="s">
        <v>14</v>
      </c>
      <c r="G76" s="280">
        <f>C76*E76</f>
        <v>0</v>
      </c>
    </row>
    <row r="77" spans="1:7" ht="14.25" customHeight="1">
      <c r="A77" s="223"/>
      <c r="B77" s="201"/>
      <c r="C77" s="183"/>
      <c r="D77" s="223"/>
      <c r="E77" s="195"/>
      <c r="F77" s="201"/>
      <c r="G77" s="280"/>
    </row>
    <row r="78" spans="1:7" ht="30">
      <c r="A78" s="33"/>
      <c r="B78" s="252" t="s">
        <v>184</v>
      </c>
      <c r="C78" s="80" t="s">
        <v>208</v>
      </c>
      <c r="D78" s="33"/>
      <c r="E78" s="22"/>
      <c r="F78" s="38"/>
      <c r="G78" s="248"/>
    </row>
    <row r="79" spans="1:7" s="237" customFormat="1" ht="15.75">
      <c r="A79" s="33"/>
      <c r="B79" s="252"/>
      <c r="C79" s="145" t="s">
        <v>260</v>
      </c>
      <c r="D79" s="33"/>
      <c r="E79" s="22"/>
      <c r="F79" s="38"/>
      <c r="G79" s="248"/>
    </row>
    <row r="80" spans="1:7" ht="9" customHeight="1">
      <c r="A80" s="33"/>
      <c r="B80" s="252"/>
      <c r="C80" s="145"/>
      <c r="D80" s="33"/>
      <c r="E80" s="22"/>
      <c r="F80" s="38"/>
      <c r="G80" s="248"/>
    </row>
    <row r="81" spans="1:7" ht="15.75">
      <c r="A81" s="223"/>
      <c r="B81" s="201" t="s">
        <v>79</v>
      </c>
      <c r="C81" s="183">
        <v>4</v>
      </c>
      <c r="D81" s="223" t="s">
        <v>23</v>
      </c>
      <c r="E81" s="365"/>
      <c r="F81" s="201" t="s">
        <v>14</v>
      </c>
      <c r="G81" s="280">
        <f>C81*E81</f>
        <v>0</v>
      </c>
    </row>
    <row r="82" spans="1:7" ht="12.75" customHeight="1">
      <c r="A82" s="223"/>
      <c r="B82" s="201"/>
      <c r="C82" s="183"/>
      <c r="D82" s="223"/>
      <c r="E82" s="195"/>
      <c r="F82" s="201"/>
      <c r="G82" s="280"/>
    </row>
    <row r="83" spans="1:7" s="237" customFormat="1" ht="30.75" customHeight="1">
      <c r="A83" s="33"/>
      <c r="B83" s="252" t="s">
        <v>185</v>
      </c>
      <c r="C83" s="80" t="s">
        <v>110</v>
      </c>
      <c r="D83" s="33"/>
      <c r="E83" s="22"/>
      <c r="F83" s="38"/>
      <c r="G83" s="248"/>
    </row>
    <row r="84" spans="1:7" ht="15.75">
      <c r="A84" s="33"/>
      <c r="B84" s="252"/>
      <c r="C84" s="145" t="s">
        <v>209</v>
      </c>
      <c r="D84" s="33"/>
      <c r="E84" s="22"/>
      <c r="F84" s="38"/>
      <c r="G84" s="248"/>
    </row>
    <row r="85" spans="1:7" ht="8.25" customHeight="1">
      <c r="A85" s="33"/>
      <c r="B85" s="252"/>
      <c r="C85" s="145"/>
      <c r="D85" s="33"/>
      <c r="E85" s="22"/>
      <c r="F85" s="38"/>
      <c r="G85" s="248"/>
    </row>
    <row r="86" spans="1:7" ht="15.75">
      <c r="A86" s="223"/>
      <c r="B86" s="201" t="s">
        <v>79</v>
      </c>
      <c r="C86" s="183">
        <v>3</v>
      </c>
      <c r="D86" s="223" t="s">
        <v>23</v>
      </c>
      <c r="E86" s="365"/>
      <c r="F86" s="201" t="s">
        <v>14</v>
      </c>
      <c r="G86" s="280">
        <f>C86*E86</f>
        <v>0</v>
      </c>
    </row>
    <row r="87" spans="1:7" s="237" customFormat="1" ht="15.75">
      <c r="A87" s="223"/>
      <c r="B87" s="201"/>
      <c r="C87" s="183"/>
      <c r="D87" s="223"/>
      <c r="E87" s="195"/>
      <c r="F87" s="201"/>
      <c r="G87" s="280"/>
    </row>
    <row r="88" spans="1:7" ht="30.75" customHeight="1">
      <c r="A88" s="223"/>
      <c r="B88" s="252" t="s">
        <v>186</v>
      </c>
      <c r="C88" s="256" t="s">
        <v>210</v>
      </c>
      <c r="D88" s="223"/>
      <c r="E88" s="195"/>
      <c r="F88" s="201"/>
      <c r="G88" s="280"/>
    </row>
    <row r="89" spans="1:7" ht="15.75">
      <c r="A89" s="223"/>
      <c r="B89" s="252"/>
      <c r="C89" s="339" t="s">
        <v>264</v>
      </c>
      <c r="D89" s="223"/>
      <c r="E89" s="195"/>
      <c r="F89" s="201"/>
      <c r="G89" s="280"/>
    </row>
    <row r="90" spans="1:7" ht="15.75">
      <c r="A90" s="223"/>
      <c r="B90" s="252"/>
      <c r="C90" s="183"/>
      <c r="D90" s="223"/>
      <c r="E90" s="195"/>
      <c r="F90" s="201"/>
      <c r="G90" s="280"/>
    </row>
    <row r="91" spans="1:7" ht="15.75">
      <c r="A91" s="223"/>
      <c r="B91" s="201" t="s">
        <v>79</v>
      </c>
      <c r="C91" s="183">
        <v>1</v>
      </c>
      <c r="D91" s="223" t="s">
        <v>23</v>
      </c>
      <c r="E91" s="365"/>
      <c r="F91" s="201" t="s">
        <v>14</v>
      </c>
      <c r="G91" s="280">
        <f>C91*E91</f>
        <v>0</v>
      </c>
    </row>
    <row r="92" spans="1:7" ht="15.75">
      <c r="A92" s="223"/>
      <c r="B92" s="252"/>
      <c r="C92" s="256"/>
      <c r="D92" s="223"/>
      <c r="E92" s="195"/>
      <c r="F92" s="201"/>
      <c r="G92" s="280"/>
    </row>
    <row r="93" spans="1:7" ht="15.75">
      <c r="A93" s="223"/>
      <c r="B93" s="252"/>
      <c r="C93" s="339" t="s">
        <v>261</v>
      </c>
      <c r="D93" s="223"/>
      <c r="E93" s="195"/>
      <c r="F93" s="201"/>
      <c r="G93" s="280"/>
    </row>
    <row r="94" spans="1:7" s="237" customFormat="1" ht="9" customHeight="1">
      <c r="A94" s="223"/>
      <c r="B94" s="252"/>
      <c r="C94" s="183"/>
      <c r="D94" s="223"/>
      <c r="E94" s="195"/>
      <c r="F94" s="201"/>
      <c r="G94" s="280"/>
    </row>
    <row r="95" spans="1:7" ht="15" customHeight="1">
      <c r="A95" s="223"/>
      <c r="B95" s="201" t="s">
        <v>79</v>
      </c>
      <c r="C95" s="183">
        <v>2</v>
      </c>
      <c r="D95" s="223" t="s">
        <v>23</v>
      </c>
      <c r="E95" s="365"/>
      <c r="F95" s="201" t="s">
        <v>14</v>
      </c>
      <c r="G95" s="280">
        <f>C95*E95</f>
        <v>0</v>
      </c>
    </row>
    <row r="96" spans="1:7" ht="15" customHeight="1">
      <c r="A96" s="223"/>
      <c r="B96" s="201"/>
      <c r="C96" s="183"/>
      <c r="D96" s="223"/>
      <c r="E96" s="195"/>
      <c r="F96" s="201"/>
      <c r="G96" s="280"/>
    </row>
    <row r="97" spans="1:7" ht="15" customHeight="1">
      <c r="A97" s="223"/>
      <c r="B97" s="252"/>
      <c r="C97" s="339" t="s">
        <v>262</v>
      </c>
      <c r="D97" s="223"/>
      <c r="E97" s="195"/>
      <c r="F97" s="201"/>
      <c r="G97" s="280"/>
    </row>
    <row r="98" spans="1:7" ht="15" customHeight="1">
      <c r="A98" s="223"/>
      <c r="B98" s="252"/>
      <c r="C98" s="183"/>
      <c r="D98" s="223"/>
      <c r="E98" s="195"/>
      <c r="F98" s="201"/>
      <c r="G98" s="280"/>
    </row>
    <row r="99" spans="1:7" ht="15" customHeight="1">
      <c r="A99" s="223"/>
      <c r="B99" s="201" t="s">
        <v>79</v>
      </c>
      <c r="C99" s="183">
        <v>4</v>
      </c>
      <c r="D99" s="223" t="s">
        <v>23</v>
      </c>
      <c r="E99" s="365"/>
      <c r="F99" s="201" t="s">
        <v>14</v>
      </c>
      <c r="G99" s="280">
        <f>C99*E99</f>
        <v>0</v>
      </c>
    </row>
    <row r="100" spans="1:7" ht="15" customHeight="1">
      <c r="A100" s="223"/>
      <c r="B100" s="201"/>
      <c r="C100" s="183"/>
      <c r="D100" s="223"/>
      <c r="E100" s="195"/>
      <c r="F100" s="201"/>
      <c r="G100" s="280"/>
    </row>
    <row r="101" spans="1:7" ht="15" customHeight="1">
      <c r="A101" s="223"/>
      <c r="B101" s="252"/>
      <c r="C101" s="339" t="s">
        <v>263</v>
      </c>
      <c r="D101" s="223"/>
      <c r="E101" s="195"/>
      <c r="F101" s="201"/>
      <c r="G101" s="280"/>
    </row>
    <row r="102" spans="1:7" ht="15" customHeight="1">
      <c r="A102" s="223"/>
      <c r="B102" s="252"/>
      <c r="C102" s="183"/>
      <c r="D102" s="223"/>
      <c r="E102" s="195"/>
      <c r="F102" s="201"/>
      <c r="G102" s="280"/>
    </row>
    <row r="103" spans="1:7" ht="15" customHeight="1">
      <c r="A103" s="223"/>
      <c r="B103" s="201" t="s">
        <v>79</v>
      </c>
      <c r="C103" s="183">
        <v>7</v>
      </c>
      <c r="D103" s="223" t="s">
        <v>23</v>
      </c>
      <c r="E103" s="365"/>
      <c r="F103" s="201" t="s">
        <v>14</v>
      </c>
      <c r="G103" s="280">
        <f>C103*E103</f>
        <v>0</v>
      </c>
    </row>
    <row r="104" spans="1:7" ht="29.25" customHeight="1">
      <c r="A104" s="223"/>
      <c r="B104" s="252" t="s">
        <v>187</v>
      </c>
      <c r="C104" s="256" t="s">
        <v>227</v>
      </c>
      <c r="D104" s="223"/>
      <c r="E104" s="195"/>
      <c r="F104" s="201"/>
      <c r="G104" s="280"/>
    </row>
    <row r="105" spans="1:7" ht="15" customHeight="1">
      <c r="A105" s="223"/>
      <c r="B105" s="252"/>
      <c r="C105" s="339" t="s">
        <v>228</v>
      </c>
      <c r="D105" s="223"/>
      <c r="E105" s="195"/>
      <c r="F105" s="201"/>
      <c r="G105" s="280"/>
    </row>
    <row r="106" spans="1:7" ht="7.5" customHeight="1">
      <c r="A106" s="223"/>
      <c r="B106" s="252"/>
      <c r="C106" s="183"/>
      <c r="D106" s="223"/>
      <c r="E106" s="195"/>
      <c r="F106" s="201"/>
      <c r="G106" s="280"/>
    </row>
    <row r="107" spans="1:7" ht="15" customHeight="1">
      <c r="A107" s="223"/>
      <c r="B107" s="201" t="s">
        <v>79</v>
      </c>
      <c r="C107" s="183">
        <v>1</v>
      </c>
      <c r="D107" s="223" t="s">
        <v>23</v>
      </c>
      <c r="E107" s="365"/>
      <c r="F107" s="201" t="s">
        <v>14</v>
      </c>
      <c r="G107" s="280">
        <f>C107*E107</f>
        <v>0</v>
      </c>
    </row>
    <row r="108" spans="1:7" ht="15.75">
      <c r="A108" s="223"/>
      <c r="B108" s="201"/>
      <c r="C108" s="183"/>
      <c r="D108" s="223"/>
      <c r="E108" s="195"/>
      <c r="F108" s="201"/>
      <c r="G108" s="280"/>
    </row>
    <row r="109" spans="1:7" ht="15.75">
      <c r="A109" s="223"/>
      <c r="B109" s="252"/>
      <c r="C109" s="339" t="s">
        <v>265</v>
      </c>
      <c r="D109" s="223"/>
      <c r="E109" s="195"/>
      <c r="F109" s="201"/>
      <c r="G109" s="280"/>
    </row>
    <row r="110" spans="1:7" ht="7.5" customHeight="1">
      <c r="A110" s="223"/>
      <c r="B110" s="252"/>
      <c r="C110" s="183"/>
      <c r="D110" s="223"/>
      <c r="E110" s="195"/>
      <c r="F110" s="201"/>
      <c r="G110" s="280"/>
    </row>
    <row r="111" spans="1:7" ht="15.75">
      <c r="A111" s="223"/>
      <c r="B111" s="201" t="s">
        <v>79</v>
      </c>
      <c r="C111" s="183">
        <v>1</v>
      </c>
      <c r="D111" s="223" t="s">
        <v>23</v>
      </c>
      <c r="E111" s="365"/>
      <c r="F111" s="201" t="s">
        <v>14</v>
      </c>
      <c r="G111" s="280">
        <f>C111*E111</f>
        <v>0</v>
      </c>
    </row>
    <row r="112" spans="1:7" ht="15.75">
      <c r="A112" s="223"/>
      <c r="B112" s="201"/>
      <c r="C112" s="183"/>
      <c r="D112" s="223"/>
      <c r="E112" s="195"/>
      <c r="F112" s="201"/>
      <c r="G112" s="280"/>
    </row>
    <row r="113" spans="1:7" ht="15.75">
      <c r="A113" s="223"/>
      <c r="B113" s="252"/>
      <c r="C113" s="339" t="s">
        <v>266</v>
      </c>
      <c r="D113" s="223"/>
      <c r="E113" s="195"/>
      <c r="F113" s="201"/>
      <c r="G113" s="280"/>
    </row>
    <row r="114" spans="1:7" ht="15.75">
      <c r="A114" s="223"/>
      <c r="B114" s="252"/>
      <c r="C114" s="183"/>
      <c r="D114" s="223"/>
      <c r="E114" s="195"/>
      <c r="F114" s="201"/>
      <c r="G114" s="280"/>
    </row>
    <row r="115" spans="1:7" ht="15.75">
      <c r="A115" s="223"/>
      <c r="B115" s="201" t="s">
        <v>79</v>
      </c>
      <c r="C115" s="183">
        <v>1</v>
      </c>
      <c r="D115" s="223" t="s">
        <v>23</v>
      </c>
      <c r="E115" s="365"/>
      <c r="F115" s="201" t="s">
        <v>14</v>
      </c>
      <c r="G115" s="280">
        <f>C115*E115</f>
        <v>0</v>
      </c>
    </row>
    <row r="116" spans="1:7" ht="15.75">
      <c r="A116" s="223"/>
      <c r="B116" s="201"/>
      <c r="C116" s="183"/>
      <c r="D116" s="223"/>
      <c r="E116" s="195"/>
      <c r="F116" s="201"/>
      <c r="G116" s="280"/>
    </row>
    <row r="117" spans="1:7" s="237" customFormat="1" ht="31.5" customHeight="1">
      <c r="A117" s="251"/>
      <c r="B117" s="252" t="s">
        <v>211</v>
      </c>
      <c r="C117" s="86" t="s">
        <v>80</v>
      </c>
      <c r="D117" s="251"/>
      <c r="E117" s="253"/>
      <c r="F117" s="254"/>
      <c r="G117" s="255"/>
    </row>
    <row r="118" spans="1:7" ht="15.75">
      <c r="A118" s="33"/>
      <c r="B118" s="32"/>
      <c r="C118" s="145" t="s">
        <v>267</v>
      </c>
      <c r="D118" s="33"/>
      <c r="E118" s="22"/>
      <c r="F118" s="38"/>
      <c r="G118" s="248"/>
    </row>
    <row r="119" spans="1:7" ht="8.25" customHeight="1">
      <c r="A119" s="33"/>
      <c r="B119" s="32"/>
      <c r="C119" s="145"/>
      <c r="D119" s="33"/>
      <c r="E119" s="22"/>
      <c r="F119" s="38"/>
      <c r="G119" s="248"/>
    </row>
    <row r="120" spans="1:7" ht="15.75">
      <c r="A120" s="223"/>
      <c r="B120" s="201" t="s">
        <v>79</v>
      </c>
      <c r="C120" s="183">
        <v>7</v>
      </c>
      <c r="D120" s="223" t="s">
        <v>23</v>
      </c>
      <c r="E120" s="365"/>
      <c r="F120" s="201" t="s">
        <v>14</v>
      </c>
      <c r="G120" s="280">
        <f>C120*E120</f>
        <v>0</v>
      </c>
    </row>
    <row r="121" spans="1:7" s="237" customFormat="1" ht="15.75">
      <c r="A121" s="251"/>
      <c r="B121" s="252"/>
      <c r="C121" s="69"/>
      <c r="D121" s="251"/>
      <c r="E121" s="253"/>
      <c r="F121" s="254"/>
      <c r="G121" s="255"/>
    </row>
    <row r="122" spans="1:7" ht="15.75">
      <c r="A122" s="33"/>
      <c r="B122" s="32"/>
      <c r="C122" s="145" t="s">
        <v>268</v>
      </c>
      <c r="D122" s="33"/>
      <c r="E122" s="22"/>
      <c r="F122" s="38"/>
      <c r="G122" s="248"/>
    </row>
    <row r="123" spans="1:7" ht="8.25" customHeight="1">
      <c r="A123" s="33"/>
      <c r="B123" s="32"/>
      <c r="C123" s="145"/>
      <c r="D123" s="33"/>
      <c r="E123" s="22"/>
      <c r="F123" s="38"/>
      <c r="G123" s="248"/>
    </row>
    <row r="124" spans="1:7" ht="15.75">
      <c r="A124" s="223"/>
      <c r="B124" s="201" t="s">
        <v>79</v>
      </c>
      <c r="C124" s="183">
        <v>7</v>
      </c>
      <c r="D124" s="223" t="s">
        <v>23</v>
      </c>
      <c r="E124" s="365"/>
      <c r="F124" s="201" t="s">
        <v>14</v>
      </c>
      <c r="G124" s="280">
        <f>C124*E124</f>
        <v>0</v>
      </c>
    </row>
    <row r="125" spans="1:7" s="237" customFormat="1" ht="15.75">
      <c r="A125" s="223"/>
      <c r="B125" s="201"/>
      <c r="C125" s="183"/>
      <c r="D125" s="223"/>
      <c r="E125" s="195"/>
      <c r="F125" s="201"/>
      <c r="G125" s="280"/>
    </row>
    <row r="126" spans="1:7" ht="15" customHeight="1">
      <c r="A126" s="33"/>
      <c r="B126" s="32"/>
      <c r="C126" s="145" t="s">
        <v>269</v>
      </c>
      <c r="D126" s="33"/>
      <c r="E126" s="22"/>
      <c r="F126" s="38"/>
      <c r="G126" s="248"/>
    </row>
    <row r="127" spans="1:7" ht="9" customHeight="1">
      <c r="A127" s="33"/>
      <c r="B127" s="32"/>
      <c r="C127" s="145"/>
      <c r="D127" s="33"/>
      <c r="E127" s="22"/>
      <c r="F127" s="38"/>
      <c r="G127" s="248"/>
    </row>
    <row r="128" spans="1:7" ht="15.75">
      <c r="A128" s="223"/>
      <c r="B128" s="201" t="s">
        <v>79</v>
      </c>
      <c r="C128" s="183">
        <v>7</v>
      </c>
      <c r="D128" s="223" t="s">
        <v>23</v>
      </c>
      <c r="E128" s="365"/>
      <c r="F128" s="201" t="s">
        <v>14</v>
      </c>
      <c r="G128" s="280">
        <f>C128*E128</f>
        <v>0</v>
      </c>
    </row>
    <row r="129" spans="1:7" s="237" customFormat="1" ht="15.75">
      <c r="A129" s="33"/>
      <c r="B129" s="32"/>
      <c r="C129" s="15"/>
      <c r="D129" s="33"/>
      <c r="E129" s="22"/>
      <c r="F129" s="38"/>
      <c r="G129" s="248"/>
    </row>
    <row r="130" spans="1:7" ht="29.25" customHeight="1">
      <c r="A130" s="33"/>
      <c r="B130" s="32" t="s">
        <v>229</v>
      </c>
      <c r="C130" s="80" t="s">
        <v>143</v>
      </c>
      <c r="D130" s="33"/>
      <c r="E130" s="22"/>
      <c r="F130" s="38"/>
      <c r="G130" s="248"/>
    </row>
    <row r="131" spans="1:7" ht="21" customHeight="1">
      <c r="A131" s="251"/>
      <c r="B131" s="252"/>
      <c r="C131" s="145" t="s">
        <v>270</v>
      </c>
      <c r="D131" s="251"/>
      <c r="E131" s="253"/>
      <c r="F131" s="254"/>
      <c r="G131" s="255"/>
    </row>
    <row r="132" spans="1:7" ht="9" customHeight="1">
      <c r="A132" s="251"/>
      <c r="B132" s="252"/>
      <c r="C132" s="145"/>
      <c r="D132" s="251"/>
      <c r="E132" s="253"/>
      <c r="F132" s="254"/>
      <c r="G132" s="255"/>
    </row>
    <row r="133" spans="1:7" s="237" customFormat="1" ht="15.75">
      <c r="A133" s="202"/>
      <c r="B133" s="225" t="s">
        <v>79</v>
      </c>
      <c r="C133" s="183">
        <v>7</v>
      </c>
      <c r="D133" s="202" t="s">
        <v>23</v>
      </c>
      <c r="E133" s="365"/>
      <c r="F133" s="201" t="s">
        <v>14</v>
      </c>
      <c r="G133" s="280">
        <f>C133*E133</f>
        <v>0</v>
      </c>
    </row>
    <row r="134" spans="1:7" s="237" customFormat="1" ht="15.75">
      <c r="A134" s="202"/>
      <c r="B134" s="225"/>
      <c r="C134" s="183"/>
      <c r="D134" s="202"/>
      <c r="E134" s="195"/>
      <c r="F134" s="201"/>
      <c r="G134" s="280"/>
    </row>
    <row r="135" spans="1:7" s="237" customFormat="1" ht="15.75">
      <c r="A135" s="33"/>
      <c r="B135" s="32" t="s">
        <v>230</v>
      </c>
      <c r="C135" s="80" t="s">
        <v>231</v>
      </c>
      <c r="D135" s="33"/>
      <c r="E135" s="22"/>
      <c r="F135" s="38"/>
      <c r="G135" s="248"/>
    </row>
    <row r="136" spans="1:7" s="237" customFormat="1" ht="15.75">
      <c r="A136" s="251"/>
      <c r="B136" s="252"/>
      <c r="C136" s="145" t="s">
        <v>232</v>
      </c>
      <c r="D136" s="251"/>
      <c r="E136" s="253"/>
      <c r="F136" s="254"/>
      <c r="G136" s="255"/>
    </row>
    <row r="137" spans="1:7" s="237" customFormat="1" ht="7.5" customHeight="1">
      <c r="A137" s="251"/>
      <c r="B137" s="252"/>
      <c r="C137" s="145"/>
      <c r="D137" s="251"/>
      <c r="E137" s="253"/>
      <c r="F137" s="254"/>
      <c r="G137" s="255"/>
    </row>
    <row r="138" spans="1:7" s="237" customFormat="1" ht="15.75">
      <c r="A138" s="202"/>
      <c r="B138" s="225" t="s">
        <v>79</v>
      </c>
      <c r="C138" s="183">
        <v>1</v>
      </c>
      <c r="D138" s="202" t="s">
        <v>23</v>
      </c>
      <c r="E138" s="365"/>
      <c r="F138" s="201" t="s">
        <v>14</v>
      </c>
      <c r="G138" s="280">
        <f>C138*E138</f>
        <v>0</v>
      </c>
    </row>
    <row r="139" spans="1:7" s="237" customFormat="1" ht="15.75">
      <c r="A139" s="202"/>
      <c r="B139" s="225"/>
      <c r="C139" s="183"/>
      <c r="D139" s="202"/>
      <c r="E139" s="195"/>
      <c r="F139" s="201"/>
      <c r="G139" s="280"/>
    </row>
    <row r="140" spans="1:7" s="237" customFormat="1" ht="15.75">
      <c r="A140" s="202"/>
      <c r="B140" s="225"/>
      <c r="C140" s="183"/>
      <c r="D140" s="202"/>
      <c r="E140" s="195"/>
      <c r="F140" s="201"/>
      <c r="G140" s="280"/>
    </row>
    <row r="141" spans="1:7" s="237" customFormat="1" ht="30">
      <c r="A141" s="202"/>
      <c r="B141" s="32" t="s">
        <v>236</v>
      </c>
      <c r="C141" s="256" t="s">
        <v>237</v>
      </c>
      <c r="D141" s="202"/>
      <c r="E141" s="195"/>
      <c r="F141" s="201"/>
      <c r="G141" s="280"/>
    </row>
    <row r="142" spans="1:7" s="237" customFormat="1" ht="15.75">
      <c r="A142" s="202"/>
      <c r="B142" s="225"/>
      <c r="C142" s="359" t="s">
        <v>238</v>
      </c>
      <c r="D142" s="202"/>
      <c r="E142" s="195"/>
      <c r="F142" s="201"/>
      <c r="G142" s="280"/>
    </row>
    <row r="143" spans="1:7" s="237" customFormat="1" ht="15.75">
      <c r="A143" s="202"/>
      <c r="B143" s="225"/>
      <c r="C143" s="183"/>
      <c r="D143" s="202"/>
      <c r="E143" s="195"/>
      <c r="F143" s="201"/>
      <c r="G143" s="280"/>
    </row>
    <row r="144" spans="1:7" ht="15.75">
      <c r="A144" s="202"/>
      <c r="B144" s="225" t="s">
        <v>79</v>
      </c>
      <c r="C144" s="183">
        <v>5</v>
      </c>
      <c r="D144" s="202" t="s">
        <v>23</v>
      </c>
      <c r="E144" s="365"/>
      <c r="F144" s="201" t="s">
        <v>14</v>
      </c>
      <c r="G144" s="280">
        <f>C144*E144</f>
        <v>0</v>
      </c>
    </row>
    <row r="145" spans="1:7" ht="15.75">
      <c r="A145" s="202"/>
      <c r="B145" s="225"/>
      <c r="C145" s="183"/>
      <c r="D145" s="202"/>
      <c r="E145" s="195"/>
      <c r="F145" s="201"/>
      <c r="G145" s="280"/>
    </row>
    <row r="146" spans="1:7" ht="15.75">
      <c r="A146" s="202"/>
      <c r="B146" s="225"/>
      <c r="C146" s="359" t="s">
        <v>272</v>
      </c>
      <c r="D146" s="202"/>
      <c r="E146" s="195"/>
      <c r="F146" s="201"/>
      <c r="G146" s="280"/>
    </row>
    <row r="147" spans="1:7" ht="15.75">
      <c r="A147" s="202"/>
      <c r="B147" s="225"/>
      <c r="C147" s="183"/>
      <c r="D147" s="202"/>
      <c r="E147" s="195"/>
      <c r="F147" s="201"/>
      <c r="G147" s="280"/>
    </row>
    <row r="148" spans="1:7" ht="15.75">
      <c r="A148" s="202"/>
      <c r="B148" s="225" t="s">
        <v>79</v>
      </c>
      <c r="C148" s="183">
        <v>2</v>
      </c>
      <c r="D148" s="202" t="s">
        <v>23</v>
      </c>
      <c r="E148" s="365"/>
      <c r="F148" s="201" t="s">
        <v>14</v>
      </c>
      <c r="G148" s="280">
        <f>C148*E148</f>
        <v>0</v>
      </c>
    </row>
    <row r="149" spans="1:7" ht="15.75">
      <c r="A149" s="202"/>
      <c r="B149" s="225"/>
      <c r="C149" s="183"/>
      <c r="D149" s="202"/>
      <c r="E149" s="195"/>
      <c r="F149" s="201"/>
      <c r="G149" s="280"/>
    </row>
    <row r="150" spans="1:7" ht="15.75">
      <c r="A150" s="202"/>
      <c r="B150" s="225"/>
      <c r="C150" s="359" t="s">
        <v>273</v>
      </c>
      <c r="D150" s="202"/>
      <c r="E150" s="195"/>
      <c r="F150" s="201"/>
      <c r="G150" s="280"/>
    </row>
    <row r="151" spans="1:7" ht="15.75">
      <c r="A151" s="202"/>
      <c r="B151" s="225"/>
      <c r="C151" s="183"/>
      <c r="D151" s="202"/>
      <c r="E151" s="195"/>
      <c r="F151" s="201"/>
      <c r="G151" s="280"/>
    </row>
    <row r="152" spans="1:7" ht="15.75">
      <c r="A152" s="202"/>
      <c r="B152" s="225" t="s">
        <v>79</v>
      </c>
      <c r="C152" s="183">
        <v>4</v>
      </c>
      <c r="D152" s="202" t="s">
        <v>23</v>
      </c>
      <c r="E152" s="365"/>
      <c r="F152" s="201" t="s">
        <v>14</v>
      </c>
      <c r="G152" s="280">
        <f>C152*E152</f>
        <v>0</v>
      </c>
    </row>
    <row r="153" spans="1:7" ht="15.75">
      <c r="A153" s="202"/>
      <c r="B153" s="225"/>
      <c r="C153" s="183"/>
      <c r="D153" s="202"/>
      <c r="E153" s="195"/>
      <c r="F153" s="201"/>
      <c r="G153" s="280"/>
    </row>
    <row r="154" spans="1:7" ht="19.5" customHeight="1">
      <c r="A154" s="202"/>
      <c r="B154" s="225"/>
      <c r="C154" s="359" t="s">
        <v>274</v>
      </c>
      <c r="D154" s="202"/>
      <c r="E154" s="195"/>
      <c r="F154" s="201"/>
      <c r="G154" s="280"/>
    </row>
    <row r="155" spans="1:7" ht="15.75">
      <c r="A155" s="202"/>
      <c r="B155" s="225"/>
      <c r="C155" s="183"/>
      <c r="D155" s="202"/>
      <c r="E155" s="195"/>
      <c r="F155" s="201"/>
      <c r="G155" s="280"/>
    </row>
    <row r="156" spans="1:7" ht="19.5" customHeight="1">
      <c r="A156" s="202"/>
      <c r="B156" s="225" t="s">
        <v>79</v>
      </c>
      <c r="C156" s="183">
        <v>8</v>
      </c>
      <c r="D156" s="202" t="s">
        <v>23</v>
      </c>
      <c r="E156" s="365"/>
      <c r="F156" s="201" t="s">
        <v>14</v>
      </c>
      <c r="G156" s="280">
        <f>C156*E156</f>
        <v>0</v>
      </c>
    </row>
    <row r="157" spans="1:7" ht="15" customHeight="1">
      <c r="A157" s="202"/>
      <c r="B157" s="225"/>
      <c r="C157" s="183"/>
      <c r="D157" s="202"/>
      <c r="E157" s="195"/>
      <c r="F157" s="201"/>
      <c r="G157" s="280"/>
    </row>
    <row r="158" spans="1:7" ht="30.75" customHeight="1">
      <c r="A158" s="202"/>
      <c r="B158" s="32" t="s">
        <v>240</v>
      </c>
      <c r="C158" s="256" t="s">
        <v>239</v>
      </c>
      <c r="D158" s="202"/>
      <c r="E158" s="195"/>
      <c r="F158" s="201"/>
      <c r="G158" s="280"/>
    </row>
    <row r="159" spans="1:7" ht="15.75">
      <c r="A159" s="202"/>
      <c r="B159" s="225"/>
      <c r="C159" s="359" t="s">
        <v>271</v>
      </c>
      <c r="D159" s="202"/>
      <c r="E159" s="195"/>
      <c r="F159" s="201"/>
      <c r="G159" s="280"/>
    </row>
    <row r="160" spans="1:7" ht="15.75">
      <c r="A160" s="202"/>
      <c r="B160" s="225"/>
      <c r="C160" s="183"/>
      <c r="D160" s="202"/>
      <c r="E160" s="195"/>
      <c r="F160" s="201"/>
      <c r="G160" s="280"/>
    </row>
    <row r="161" spans="1:7" ht="15.75">
      <c r="A161" s="202"/>
      <c r="B161" s="225" t="s">
        <v>79</v>
      </c>
      <c r="C161" s="183">
        <v>7</v>
      </c>
      <c r="D161" s="202" t="s">
        <v>23</v>
      </c>
      <c r="E161" s="365"/>
      <c r="F161" s="201" t="s">
        <v>14</v>
      </c>
      <c r="G161" s="280">
        <f>C161*E161</f>
        <v>0</v>
      </c>
    </row>
    <row r="162" spans="1:7" ht="11.25" customHeight="1">
      <c r="A162" s="202"/>
      <c r="B162" s="32"/>
      <c r="C162" s="256"/>
      <c r="D162" s="202"/>
      <c r="E162" s="195"/>
      <c r="F162" s="201"/>
      <c r="G162" s="280"/>
    </row>
    <row r="163" spans="1:7" ht="19.5" customHeight="1">
      <c r="A163" s="202"/>
      <c r="B163" s="225"/>
      <c r="C163" s="359" t="s">
        <v>241</v>
      </c>
      <c r="D163" s="202"/>
      <c r="E163" s="195"/>
      <c r="F163" s="201"/>
      <c r="G163" s="280"/>
    </row>
    <row r="164" spans="1:7" ht="9" customHeight="1">
      <c r="A164" s="202"/>
      <c r="B164" s="225"/>
      <c r="C164" s="183"/>
      <c r="D164" s="202"/>
      <c r="E164" s="195"/>
      <c r="F164" s="201"/>
      <c r="G164" s="280"/>
    </row>
    <row r="165" spans="1:7" ht="15" customHeight="1">
      <c r="A165" s="202"/>
      <c r="B165" s="225" t="s">
        <v>79</v>
      </c>
      <c r="C165" s="183">
        <v>2</v>
      </c>
      <c r="D165" s="202" t="s">
        <v>23</v>
      </c>
      <c r="E165" s="365"/>
      <c r="F165" s="201" t="s">
        <v>14</v>
      </c>
      <c r="G165" s="280">
        <f>C165*E165</f>
        <v>0</v>
      </c>
    </row>
    <row r="166" spans="1:7" ht="14.25" customHeight="1">
      <c r="A166" s="202"/>
      <c r="B166" s="225"/>
      <c r="C166" s="183"/>
      <c r="D166" s="202"/>
      <c r="E166" s="195"/>
      <c r="F166" s="201"/>
      <c r="G166" s="280"/>
    </row>
    <row r="167" spans="1:7" ht="32.25" customHeight="1">
      <c r="A167" s="202"/>
      <c r="B167" s="32" t="s">
        <v>242</v>
      </c>
      <c r="C167" s="256" t="s">
        <v>243</v>
      </c>
      <c r="D167" s="202"/>
      <c r="E167" s="195"/>
      <c r="F167" s="201"/>
      <c r="G167" s="280"/>
    </row>
    <row r="168" spans="1:7" ht="19.5" customHeight="1">
      <c r="A168" s="202"/>
      <c r="B168" s="225"/>
      <c r="C168" s="359" t="s">
        <v>244</v>
      </c>
      <c r="D168" s="202"/>
      <c r="E168" s="195"/>
      <c r="F168" s="201"/>
      <c r="G168" s="280"/>
    </row>
    <row r="169" spans="1:7" ht="9.75" customHeight="1">
      <c r="A169" s="202"/>
      <c r="B169" s="225"/>
      <c r="C169" s="359"/>
      <c r="D169" s="202"/>
      <c r="E169" s="195"/>
      <c r="F169" s="201"/>
      <c r="G169" s="280"/>
    </row>
    <row r="170" spans="1:7" ht="19.5" customHeight="1">
      <c r="A170" s="202"/>
      <c r="B170" s="225" t="s">
        <v>79</v>
      </c>
      <c r="C170" s="183">
        <v>2</v>
      </c>
      <c r="D170" s="202" t="s">
        <v>23</v>
      </c>
      <c r="E170" s="365"/>
      <c r="F170" s="201" t="s">
        <v>14</v>
      </c>
      <c r="G170" s="280">
        <f>C170*E170</f>
        <v>0</v>
      </c>
    </row>
    <row r="171" spans="1:7" ht="12.75" customHeight="1">
      <c r="A171" s="202"/>
      <c r="B171" s="225"/>
      <c r="C171" s="183"/>
      <c r="D171" s="202"/>
      <c r="E171" s="195"/>
      <c r="F171" s="201"/>
      <c r="G171" s="280"/>
    </row>
    <row r="172" spans="1:7" ht="253.5" customHeight="1">
      <c r="A172" s="32" t="s">
        <v>20</v>
      </c>
      <c r="B172" s="270"/>
      <c r="C172" s="246" t="s">
        <v>215</v>
      </c>
      <c r="D172" s="19"/>
      <c r="E172" s="128"/>
      <c r="F172" s="38"/>
      <c r="G172" s="255"/>
    </row>
    <row r="173" spans="1:7" ht="58.5" customHeight="1">
      <c r="A173" s="32"/>
      <c r="B173" s="270"/>
      <c r="C173" s="250" t="s">
        <v>105</v>
      </c>
      <c r="D173" s="19"/>
      <c r="E173" s="128"/>
      <c r="F173" s="38"/>
      <c r="G173" s="255"/>
    </row>
    <row r="174" spans="1:7" ht="29.25" customHeight="1">
      <c r="A174" s="32"/>
      <c r="B174" s="270"/>
      <c r="C174" s="249" t="s">
        <v>106</v>
      </c>
      <c r="D174" s="19"/>
      <c r="E174" s="128"/>
      <c r="F174" s="38"/>
      <c r="G174" s="255"/>
    </row>
    <row r="175" spans="1:7" ht="10.5" customHeight="1">
      <c r="A175" s="32"/>
      <c r="B175" s="270"/>
      <c r="C175" s="249"/>
      <c r="D175" s="19"/>
      <c r="E175" s="128"/>
      <c r="F175" s="38"/>
      <c r="G175" s="255"/>
    </row>
    <row r="176" spans="1:7" ht="184.5" customHeight="1">
      <c r="A176" s="32"/>
      <c r="B176" s="34"/>
      <c r="C176" s="358" t="s">
        <v>246</v>
      </c>
      <c r="D176" s="38"/>
      <c r="E176" s="23"/>
      <c r="F176" s="38"/>
      <c r="G176" s="248"/>
    </row>
    <row r="177" spans="1:7" ht="15.75">
      <c r="A177" s="32"/>
      <c r="B177" s="322" t="s">
        <v>188</v>
      </c>
      <c r="C177" s="340" t="s">
        <v>275</v>
      </c>
      <c r="D177" s="38"/>
      <c r="E177" s="23"/>
      <c r="F177" s="38"/>
      <c r="G177" s="248"/>
    </row>
    <row r="178" spans="1:7" ht="15.75" customHeight="1">
      <c r="A178" s="32"/>
      <c r="B178" s="34"/>
      <c r="C178" s="145"/>
      <c r="D178" s="38"/>
      <c r="E178" s="23"/>
      <c r="F178" s="38"/>
      <c r="G178" s="248"/>
    </row>
    <row r="179" spans="1:7" ht="15.75" customHeight="1">
      <c r="A179" s="202"/>
      <c r="B179" s="225" t="s">
        <v>79</v>
      </c>
      <c r="C179" s="183">
        <v>1</v>
      </c>
      <c r="D179" s="202" t="s">
        <v>23</v>
      </c>
      <c r="E179" s="365"/>
      <c r="F179" s="201" t="s">
        <v>14</v>
      </c>
      <c r="G179" s="280">
        <f>C179*E179</f>
        <v>0</v>
      </c>
    </row>
    <row r="180" spans="1:7" ht="13.5" customHeight="1">
      <c r="A180" s="202"/>
      <c r="B180" s="225"/>
      <c r="C180" s="183"/>
      <c r="D180" s="202"/>
      <c r="E180" s="195"/>
      <c r="F180" s="201"/>
      <c r="G180" s="280"/>
    </row>
    <row r="181" spans="1:7" ht="30">
      <c r="A181" s="32"/>
      <c r="B181" s="322" t="s">
        <v>189</v>
      </c>
      <c r="C181" s="340" t="s">
        <v>276</v>
      </c>
      <c r="D181" s="38"/>
      <c r="E181" s="23"/>
      <c r="F181" s="38"/>
      <c r="G181" s="248"/>
    </row>
    <row r="182" spans="1:7" ht="11.25" customHeight="1">
      <c r="A182" s="32"/>
      <c r="B182" s="34"/>
      <c r="C182" s="145"/>
      <c r="D182" s="38"/>
      <c r="E182" s="23"/>
      <c r="F182" s="38"/>
      <c r="G182" s="248"/>
    </row>
    <row r="183" spans="1:7" s="237" customFormat="1" ht="15.75">
      <c r="A183" s="202"/>
      <c r="B183" s="225" t="s">
        <v>79</v>
      </c>
      <c r="C183" s="183">
        <v>12</v>
      </c>
      <c r="D183" s="202" t="s">
        <v>23</v>
      </c>
      <c r="E183" s="365"/>
      <c r="F183" s="201" t="s">
        <v>14</v>
      </c>
      <c r="G183" s="280">
        <f>C183*E183</f>
        <v>0</v>
      </c>
    </row>
    <row r="184" spans="1:7" s="237" customFormat="1" ht="15.75">
      <c r="A184" s="33"/>
      <c r="B184" s="32"/>
      <c r="C184" s="15"/>
      <c r="D184" s="33"/>
      <c r="E184" s="22"/>
      <c r="F184" s="38"/>
      <c r="G184" s="248"/>
    </row>
    <row r="185" spans="1:7" s="237" customFormat="1" ht="15.75">
      <c r="A185" s="33"/>
      <c r="B185" s="32" t="s">
        <v>212</v>
      </c>
      <c r="C185" s="246" t="s">
        <v>277</v>
      </c>
      <c r="D185" s="33"/>
      <c r="E185" s="22"/>
      <c r="F185" s="38"/>
      <c r="G185" s="248"/>
    </row>
    <row r="186" spans="1:7" s="237" customFormat="1" ht="15.75">
      <c r="A186" s="32"/>
      <c r="B186" s="33"/>
      <c r="C186" s="202"/>
      <c r="D186" s="33"/>
      <c r="E186" s="23"/>
      <c r="F186" s="33"/>
      <c r="G186" s="248"/>
    </row>
    <row r="187" spans="1:7" ht="13.5" customHeight="1">
      <c r="A187" s="202"/>
      <c r="B187" s="225" t="s">
        <v>79</v>
      </c>
      <c r="C187" s="183">
        <v>2</v>
      </c>
      <c r="D187" s="202" t="s">
        <v>23</v>
      </c>
      <c r="E187" s="365"/>
      <c r="F187" s="201" t="s">
        <v>14</v>
      </c>
      <c r="G187" s="280">
        <f>C187*E187</f>
        <v>0</v>
      </c>
    </row>
    <row r="188" spans="1:7" ht="16.5" customHeight="1">
      <c r="A188" s="32"/>
      <c r="B188" s="270"/>
      <c r="C188" s="80"/>
      <c r="D188" s="33"/>
      <c r="E188" s="128"/>
      <c r="F188" s="38"/>
      <c r="G188" s="255"/>
    </row>
    <row r="189" spans="1:7" ht="30">
      <c r="A189" s="202"/>
      <c r="B189" s="32" t="s">
        <v>213</v>
      </c>
      <c r="C189" s="256" t="s">
        <v>278</v>
      </c>
      <c r="D189" s="202"/>
      <c r="E189" s="195"/>
      <c r="F189" s="201"/>
      <c r="G189" s="280"/>
    </row>
    <row r="190" spans="1:7" ht="16.5" customHeight="1">
      <c r="A190" s="202"/>
      <c r="B190" s="225"/>
      <c r="C190" s="183"/>
      <c r="D190" s="202"/>
      <c r="E190" s="195"/>
      <c r="F190" s="201"/>
      <c r="G190" s="280"/>
    </row>
    <row r="191" spans="1:7" ht="16.5" customHeight="1">
      <c r="A191" s="202"/>
      <c r="B191" s="225" t="s">
        <v>79</v>
      </c>
      <c r="C191" s="183">
        <v>7</v>
      </c>
      <c r="D191" s="202" t="s">
        <v>23</v>
      </c>
      <c r="E191" s="365"/>
      <c r="F191" s="201" t="s">
        <v>14</v>
      </c>
      <c r="G191" s="280">
        <f>C191*E191</f>
        <v>0</v>
      </c>
    </row>
    <row r="192" spans="1:7" ht="16.5" customHeight="1">
      <c r="A192" s="202"/>
      <c r="B192" s="225"/>
      <c r="C192" s="183"/>
      <c r="D192" s="202"/>
      <c r="E192" s="195"/>
      <c r="F192" s="201"/>
      <c r="G192" s="280"/>
    </row>
    <row r="193" spans="1:7" ht="15.75">
      <c r="A193" s="202"/>
      <c r="B193" s="32" t="s">
        <v>214</v>
      </c>
      <c r="C193" s="341" t="s">
        <v>279</v>
      </c>
      <c r="D193" s="202"/>
      <c r="E193" s="195"/>
      <c r="F193" s="201"/>
      <c r="G193" s="280"/>
    </row>
    <row r="194" spans="1:7" ht="16.5" customHeight="1">
      <c r="A194" s="202"/>
      <c r="B194" s="32"/>
      <c r="C194" s="341"/>
      <c r="D194" s="202"/>
      <c r="E194" s="195"/>
      <c r="F194" s="201"/>
      <c r="G194" s="280"/>
    </row>
    <row r="195" spans="1:7" ht="16.5" customHeight="1">
      <c r="A195" s="202"/>
      <c r="B195" s="225" t="s">
        <v>79</v>
      </c>
      <c r="C195" s="183">
        <v>7</v>
      </c>
      <c r="D195" s="202" t="s">
        <v>23</v>
      </c>
      <c r="E195" s="365"/>
      <c r="F195" s="201" t="s">
        <v>14</v>
      </c>
      <c r="G195" s="280">
        <f>C195*E195</f>
        <v>0</v>
      </c>
    </row>
    <row r="196" spans="1:7" ht="19.5" customHeight="1">
      <c r="A196" s="33"/>
      <c r="B196" s="32"/>
      <c r="C196" s="15"/>
      <c r="D196" s="33"/>
      <c r="E196" s="22"/>
      <c r="F196" s="38"/>
      <c r="G196" s="248"/>
    </row>
    <row r="197" spans="1:7" ht="168" customHeight="1">
      <c r="A197" s="32" t="s">
        <v>21</v>
      </c>
      <c r="B197" s="270"/>
      <c r="C197" s="271" t="s">
        <v>108</v>
      </c>
      <c r="D197" s="19"/>
      <c r="E197" s="128"/>
      <c r="F197" s="38"/>
      <c r="G197" s="255"/>
    </row>
    <row r="198" spans="1:7" ht="31.5" customHeight="1">
      <c r="A198" s="32"/>
      <c r="B198" s="270"/>
      <c r="C198" s="74" t="s">
        <v>119</v>
      </c>
      <c r="D198" s="19"/>
      <c r="E198" s="128"/>
      <c r="F198" s="38"/>
      <c r="G198" s="255"/>
    </row>
    <row r="199" spans="1:7" ht="16.5" customHeight="1">
      <c r="A199" s="32"/>
      <c r="B199" s="270"/>
      <c r="C199" s="81" t="s">
        <v>92</v>
      </c>
      <c r="D199" s="19"/>
      <c r="E199" s="128"/>
      <c r="F199" s="38"/>
      <c r="G199" s="255"/>
    </row>
    <row r="200" spans="1:7" ht="16.5" customHeight="1">
      <c r="A200" s="32"/>
      <c r="B200" s="270"/>
      <c r="C200" s="16" t="s">
        <v>249</v>
      </c>
      <c r="D200" s="19"/>
      <c r="E200" s="128"/>
      <c r="F200" s="38"/>
      <c r="G200" s="255"/>
    </row>
    <row r="201" spans="1:7" ht="16.5" customHeight="1">
      <c r="A201" s="32"/>
      <c r="B201" s="270"/>
      <c r="C201" s="103" t="s">
        <v>250</v>
      </c>
      <c r="D201" s="19"/>
      <c r="E201" s="128"/>
      <c r="F201" s="38"/>
      <c r="G201" s="255"/>
    </row>
    <row r="202" spans="1:7" ht="16.5" customHeight="1">
      <c r="A202" s="32"/>
      <c r="B202" s="270"/>
      <c r="C202" s="69" t="s">
        <v>251</v>
      </c>
      <c r="D202" s="19"/>
      <c r="E202" s="128"/>
      <c r="F202" s="38"/>
      <c r="G202" s="255"/>
    </row>
    <row r="203" spans="1:7" ht="16.5" customHeight="1">
      <c r="A203" s="32"/>
      <c r="B203" s="270"/>
      <c r="C203" s="16"/>
      <c r="D203" s="19"/>
      <c r="E203" s="128"/>
      <c r="F203" s="38"/>
      <c r="G203" s="255"/>
    </row>
    <row r="204" spans="1:7" s="237" customFormat="1" ht="15.75">
      <c r="A204" s="193"/>
      <c r="B204" s="18" t="s">
        <v>13</v>
      </c>
      <c r="C204" s="216">
        <v>1412.73</v>
      </c>
      <c r="D204" s="183" t="s">
        <v>17</v>
      </c>
      <c r="E204" s="365"/>
      <c r="F204" s="183" t="s">
        <v>14</v>
      </c>
      <c r="G204" s="196">
        <f>+E204*C204</f>
        <v>0</v>
      </c>
    </row>
    <row r="205" spans="1:7" ht="19.5" customHeight="1">
      <c r="A205" s="33"/>
      <c r="B205" s="32"/>
      <c r="C205" s="15"/>
      <c r="D205" s="33"/>
      <c r="E205" s="22"/>
      <c r="F205" s="38"/>
      <c r="G205" s="248"/>
    </row>
    <row r="206" spans="1:7" ht="75">
      <c r="A206" s="32" t="s">
        <v>22</v>
      </c>
      <c r="B206" s="272"/>
      <c r="C206" s="96" t="s">
        <v>97</v>
      </c>
      <c r="D206" s="273"/>
      <c r="E206" s="274"/>
      <c r="F206" s="273"/>
      <c r="G206" s="257"/>
    </row>
    <row r="207" spans="1:7" ht="152.25" customHeight="1">
      <c r="A207" s="36"/>
      <c r="B207" s="132"/>
      <c r="C207" s="96" t="s">
        <v>142</v>
      </c>
      <c r="D207" s="132"/>
      <c r="E207" s="133"/>
      <c r="F207" s="132"/>
      <c r="G207" s="133"/>
    </row>
    <row r="208" spans="1:7" s="33" customFormat="1" ht="45.75" customHeight="1">
      <c r="A208" s="32"/>
      <c r="C208" s="96" t="s">
        <v>98</v>
      </c>
      <c r="E208" s="23"/>
      <c r="G208" s="248"/>
    </row>
    <row r="209" spans="1:7" ht="46.5" customHeight="1">
      <c r="A209" s="32"/>
      <c r="B209" s="33"/>
      <c r="C209" s="96" t="s">
        <v>99</v>
      </c>
      <c r="D209" s="33"/>
      <c r="E209" s="23"/>
      <c r="F209" s="33"/>
      <c r="G209" s="248"/>
    </row>
    <row r="210" spans="1:7" ht="18.75" customHeight="1">
      <c r="A210" s="32"/>
      <c r="B210" s="33"/>
      <c r="C210" s="81" t="s">
        <v>93</v>
      </c>
      <c r="D210" s="33"/>
      <c r="E210" s="23"/>
      <c r="F210" s="33"/>
      <c r="G210" s="248"/>
    </row>
    <row r="211" spans="1:7" ht="19.5" customHeight="1">
      <c r="A211" s="32"/>
      <c r="B211" s="270"/>
      <c r="C211" s="16" t="s">
        <v>249</v>
      </c>
      <c r="D211" s="19"/>
      <c r="E211" s="128"/>
      <c r="F211" s="38"/>
      <c r="G211" s="255"/>
    </row>
    <row r="212" spans="1:7" ht="14.25" customHeight="1">
      <c r="A212" s="32"/>
      <c r="B212" s="270"/>
      <c r="C212" s="103" t="s">
        <v>250</v>
      </c>
      <c r="D212" s="19"/>
      <c r="E212" s="128"/>
      <c r="F212" s="38"/>
      <c r="G212" s="255"/>
    </row>
    <row r="213" spans="1:7" ht="14.25" customHeight="1">
      <c r="A213" s="32"/>
      <c r="B213" s="270"/>
      <c r="C213" s="69" t="s">
        <v>251</v>
      </c>
      <c r="D213" s="19"/>
      <c r="E213" s="128"/>
      <c r="F213" s="38"/>
      <c r="G213" s="255"/>
    </row>
    <row r="214" spans="1:7" ht="14.25" customHeight="1">
      <c r="A214" s="32"/>
      <c r="B214" s="270"/>
      <c r="C214" s="16"/>
      <c r="D214" s="19"/>
      <c r="E214" s="128"/>
      <c r="F214" s="38"/>
      <c r="G214" s="255"/>
    </row>
    <row r="215" spans="1:7" s="237" customFormat="1" ht="15.75">
      <c r="A215" s="193"/>
      <c r="B215" s="18" t="s">
        <v>13</v>
      </c>
      <c r="C215" s="216">
        <v>1412.73</v>
      </c>
      <c r="D215" s="183" t="s">
        <v>17</v>
      </c>
      <c r="E215" s="365"/>
      <c r="F215" s="183" t="s">
        <v>14</v>
      </c>
      <c r="G215" s="196">
        <f>+E215*C215</f>
        <v>0</v>
      </c>
    </row>
    <row r="216" spans="1:7" ht="19.5" customHeight="1">
      <c r="A216" s="33"/>
      <c r="B216" s="32"/>
      <c r="C216" s="15"/>
      <c r="D216" s="33"/>
      <c r="E216" s="22"/>
      <c r="F216" s="38"/>
      <c r="G216" s="248"/>
    </row>
    <row r="217" spans="1:7" ht="165.75" customHeight="1">
      <c r="A217" s="65" t="s">
        <v>63</v>
      </c>
      <c r="B217" s="14"/>
      <c r="C217" s="96" t="s">
        <v>100</v>
      </c>
      <c r="D217" s="15"/>
      <c r="E217" s="22"/>
      <c r="F217" s="15"/>
      <c r="G217" s="23"/>
    </row>
    <row r="218" spans="1:7" ht="62.25" customHeight="1">
      <c r="A218" s="20"/>
      <c r="B218" s="14"/>
      <c r="C218" s="96" t="s">
        <v>101</v>
      </c>
      <c r="D218" s="15"/>
      <c r="E218" s="22"/>
      <c r="F218" s="15"/>
      <c r="G218" s="23"/>
    </row>
    <row r="219" spans="1:7" ht="15.75" customHeight="1">
      <c r="A219" s="20"/>
      <c r="B219" s="14"/>
      <c r="C219" s="81" t="s">
        <v>93</v>
      </c>
      <c r="D219" s="15"/>
      <c r="E219" s="22"/>
      <c r="F219" s="15"/>
      <c r="G219" s="23"/>
    </row>
    <row r="220" spans="1:7" ht="15.75" customHeight="1">
      <c r="A220" s="32"/>
      <c r="B220" s="270"/>
      <c r="C220" s="16" t="s">
        <v>249</v>
      </c>
      <c r="D220" s="19"/>
      <c r="E220" s="128"/>
      <c r="F220" s="38"/>
      <c r="G220" s="255"/>
    </row>
    <row r="221" spans="1:7" ht="15.75" customHeight="1">
      <c r="A221" s="32"/>
      <c r="B221" s="270"/>
      <c r="C221" s="103" t="s">
        <v>250</v>
      </c>
      <c r="D221" s="19"/>
      <c r="E221" s="128"/>
      <c r="F221" s="38"/>
      <c r="G221" s="255"/>
    </row>
    <row r="222" spans="1:7" ht="15.75" customHeight="1">
      <c r="A222" s="32"/>
      <c r="B222" s="270"/>
      <c r="C222" s="69" t="s">
        <v>251</v>
      </c>
      <c r="D222" s="19"/>
      <c r="E222" s="128"/>
      <c r="F222" s="38"/>
      <c r="G222" s="255"/>
    </row>
    <row r="223" spans="1:7" ht="15.75" customHeight="1">
      <c r="A223" s="20"/>
      <c r="B223" s="14"/>
      <c r="C223" s="16"/>
      <c r="D223" s="15"/>
      <c r="E223" s="22"/>
      <c r="F223" s="15"/>
      <c r="G223" s="23"/>
    </row>
    <row r="224" spans="1:7" s="237" customFormat="1" ht="15.75">
      <c r="A224" s="193"/>
      <c r="B224" s="18" t="s">
        <v>13</v>
      </c>
      <c r="C224" s="216">
        <v>1412.73</v>
      </c>
      <c r="D224" s="183" t="s">
        <v>17</v>
      </c>
      <c r="E224" s="365"/>
      <c r="F224" s="183" t="s">
        <v>14</v>
      </c>
      <c r="G224" s="196">
        <f>+E224*C224</f>
        <v>0</v>
      </c>
    </row>
    <row r="225" spans="1:7" ht="15.75" customHeight="1">
      <c r="A225" s="32"/>
      <c r="B225" s="270"/>
      <c r="C225" s="16"/>
      <c r="D225" s="19"/>
      <c r="E225" s="128"/>
      <c r="F225" s="38"/>
      <c r="G225" s="255"/>
    </row>
    <row r="226" spans="1:7" ht="15.75" customHeight="1">
      <c r="A226" s="32"/>
      <c r="B226" s="270"/>
      <c r="C226" s="16"/>
      <c r="D226" s="19"/>
      <c r="E226" s="128"/>
      <c r="F226" s="38"/>
      <c r="G226" s="255"/>
    </row>
    <row r="227" spans="1:7" ht="15.75">
      <c r="A227" s="20"/>
      <c r="B227" s="14"/>
      <c r="C227" s="21"/>
      <c r="D227" s="15"/>
      <c r="E227" s="22"/>
      <c r="F227" s="15"/>
      <c r="G227" s="23"/>
    </row>
    <row r="228" spans="1:7" ht="15.75">
      <c r="A228" s="258"/>
      <c r="B228" s="258"/>
      <c r="C228" s="259"/>
      <c r="D228" s="259"/>
      <c r="E228" s="275"/>
      <c r="F228" s="259"/>
      <c r="G228" s="276"/>
    </row>
    <row r="229" spans="1:7" s="33" customFormat="1" ht="15">
      <c r="A229" s="260" t="s">
        <v>15</v>
      </c>
      <c r="B229" s="260"/>
      <c r="C229" s="266" t="s">
        <v>94</v>
      </c>
      <c r="D229" s="261"/>
      <c r="E229" s="277"/>
      <c r="F229" s="261" t="s">
        <v>14</v>
      </c>
      <c r="G229" s="248">
        <f>SUM(G9:G225)</f>
        <v>0</v>
      </c>
    </row>
    <row r="230" spans="1:7" ht="15.75">
      <c r="A230" s="262"/>
      <c r="B230" s="263"/>
      <c r="C230" s="278"/>
      <c r="D230" s="263"/>
      <c r="E230" s="264"/>
      <c r="F230" s="263"/>
      <c r="G230" s="265"/>
    </row>
    <row r="231" spans="1:7" ht="15.75">
      <c r="A231" s="252"/>
      <c r="B231" s="254"/>
      <c r="C231" s="279"/>
      <c r="D231" s="254"/>
      <c r="E231" s="126"/>
      <c r="F231" s="254"/>
      <c r="G231" s="255"/>
    </row>
    <row r="232" spans="1:7" ht="15.75">
      <c r="A232" s="252"/>
      <c r="B232" s="254"/>
      <c r="C232" s="279"/>
      <c r="D232" s="254"/>
      <c r="E232" s="126"/>
      <c r="F232" s="254"/>
      <c r="G232" s="255"/>
    </row>
    <row r="233" spans="1:7" ht="15.75">
      <c r="A233" s="252"/>
      <c r="B233" s="254"/>
      <c r="C233" s="279"/>
      <c r="D233" s="254"/>
      <c r="E233" s="126"/>
      <c r="F233" s="254"/>
      <c r="G233" s="255"/>
    </row>
    <row r="234" spans="1:7" ht="15.75">
      <c r="A234" s="137"/>
      <c r="B234" s="38"/>
      <c r="C234" s="19"/>
      <c r="D234" s="38"/>
      <c r="E234" s="23"/>
      <c r="F234" s="38"/>
      <c r="G234" s="248"/>
    </row>
    <row r="235" spans="1:7" ht="15.75">
      <c r="A235" s="252"/>
      <c r="B235" s="38"/>
      <c r="C235" s="19"/>
      <c r="D235" s="38"/>
      <c r="E235" s="23"/>
      <c r="F235" s="38"/>
      <c r="G235" s="248"/>
    </row>
    <row r="236" spans="1:7" ht="15.75">
      <c r="A236" s="32"/>
      <c r="B236" s="38"/>
      <c r="C236" s="19"/>
      <c r="D236" s="38"/>
      <c r="E236" s="23"/>
      <c r="F236" s="38"/>
      <c r="G236" s="248"/>
    </row>
    <row r="237" spans="1:7" ht="15.75">
      <c r="A237" s="32"/>
      <c r="B237" s="38"/>
      <c r="C237" s="19"/>
      <c r="D237" s="38"/>
      <c r="E237" s="23"/>
      <c r="F237" s="38"/>
      <c r="G237" s="248"/>
    </row>
    <row r="238" spans="1:7" ht="18.75">
      <c r="A238" s="413" t="s">
        <v>7</v>
      </c>
      <c r="B238" s="415"/>
      <c r="C238" s="415"/>
      <c r="D238" s="415"/>
      <c r="E238" s="415"/>
      <c r="F238" s="415"/>
      <c r="G238" s="415"/>
    </row>
    <row r="239" spans="1:7" ht="18.75">
      <c r="A239" s="281"/>
      <c r="B239" s="282"/>
      <c r="C239" s="282"/>
      <c r="D239" s="282"/>
      <c r="E239" s="282"/>
      <c r="F239" s="282"/>
      <c r="G239" s="282"/>
    </row>
    <row r="240" spans="1:7" ht="18.75">
      <c r="A240" s="281"/>
      <c r="B240" s="282"/>
      <c r="C240" s="282"/>
      <c r="D240" s="282"/>
      <c r="E240" s="282"/>
      <c r="F240" s="282"/>
      <c r="G240" s="282"/>
    </row>
    <row r="241" spans="1:7" ht="15.75">
      <c r="A241" s="32"/>
      <c r="B241" s="38"/>
      <c r="C241" s="225"/>
      <c r="D241" s="38"/>
      <c r="E241" s="23"/>
      <c r="F241" s="38"/>
      <c r="G241" s="248"/>
    </row>
    <row r="242" spans="1:7" ht="15.75">
      <c r="A242" s="33"/>
      <c r="B242" s="38"/>
      <c r="C242" s="225"/>
      <c r="D242" s="38"/>
      <c r="E242" s="23"/>
      <c r="F242" s="38"/>
      <c r="G242" s="248"/>
    </row>
    <row r="243" spans="1:7" ht="15.75">
      <c r="A243" s="33"/>
      <c r="B243" s="201" t="s">
        <v>26</v>
      </c>
      <c r="C243" s="201" t="s">
        <v>281</v>
      </c>
      <c r="D243" s="38"/>
      <c r="E243" s="23"/>
      <c r="F243" s="38"/>
      <c r="G243" s="283"/>
    </row>
    <row r="244" spans="1:7" ht="15.75">
      <c r="A244" s="38"/>
      <c r="B244" s="38"/>
      <c r="C244" s="225" t="s">
        <v>107</v>
      </c>
      <c r="D244" s="38"/>
      <c r="E244" s="23"/>
      <c r="F244" s="38"/>
      <c r="G244" s="283"/>
    </row>
    <row r="245" spans="1:7" ht="15.75">
      <c r="A245" s="33"/>
      <c r="B245" s="38"/>
      <c r="C245" s="225"/>
      <c r="D245" s="38"/>
      <c r="E245" s="23"/>
      <c r="F245" s="38"/>
      <c r="G245" s="280"/>
    </row>
    <row r="246" spans="1:7" ht="15.75">
      <c r="A246" s="33"/>
      <c r="B246" s="38"/>
      <c r="C246" s="225"/>
      <c r="D246" s="38"/>
      <c r="E246" s="23"/>
      <c r="F246" s="38"/>
      <c r="G246" s="255"/>
    </row>
    <row r="247" spans="1:7" ht="15.75">
      <c r="A247" s="33"/>
      <c r="B247" s="38"/>
      <c r="C247" s="247"/>
      <c r="D247" s="38"/>
      <c r="E247" s="23"/>
      <c r="F247" s="38"/>
      <c r="G247" s="248"/>
    </row>
    <row r="248" spans="1:7" ht="15.75">
      <c r="A248" s="33"/>
      <c r="B248" s="225" t="s">
        <v>8</v>
      </c>
      <c r="C248" s="223" t="s">
        <v>30</v>
      </c>
      <c r="D248" s="202"/>
      <c r="E248" s="196"/>
      <c r="F248" s="200" t="s">
        <v>14</v>
      </c>
      <c r="G248" s="248">
        <f>gradevinski!G328</f>
        <v>0</v>
      </c>
    </row>
    <row r="249" spans="1:7" ht="15.75">
      <c r="A249" s="33"/>
      <c r="B249" s="201"/>
      <c r="C249" s="267"/>
      <c r="D249" s="201"/>
      <c r="E249" s="196"/>
      <c r="F249" s="201"/>
      <c r="G249" s="248"/>
    </row>
    <row r="250" spans="1:7" ht="15.75">
      <c r="A250" s="33"/>
      <c r="B250" s="38"/>
      <c r="C250" s="19"/>
      <c r="D250" s="38"/>
      <c r="E250" s="23"/>
      <c r="F250" s="38"/>
      <c r="G250" s="248"/>
    </row>
    <row r="251" spans="1:7" ht="15.75">
      <c r="A251" s="33"/>
      <c r="B251" s="225" t="s">
        <v>15</v>
      </c>
      <c r="C251" s="267" t="s">
        <v>96</v>
      </c>
      <c r="D251" s="202"/>
      <c r="E251" s="196"/>
      <c r="F251" s="200" t="s">
        <v>14</v>
      </c>
      <c r="G251" s="248">
        <f>G229</f>
        <v>0</v>
      </c>
    </row>
    <row r="252" spans="1:7" ht="15.75">
      <c r="A252" s="33"/>
      <c r="B252" s="225"/>
      <c r="C252" s="267"/>
      <c r="D252" s="202"/>
      <c r="E252" s="196"/>
      <c r="F252" s="200"/>
      <c r="G252" s="248"/>
    </row>
    <row r="253" spans="1:7" ht="15.75">
      <c r="A253" s="33"/>
      <c r="B253" s="225"/>
      <c r="C253" s="267"/>
      <c r="D253" s="202"/>
      <c r="E253" s="196"/>
      <c r="F253" s="200"/>
      <c r="G253" s="248"/>
    </row>
    <row r="254" spans="1:7" ht="15.75">
      <c r="A254" s="33"/>
      <c r="B254" s="225"/>
      <c r="C254" s="267"/>
      <c r="D254" s="202"/>
      <c r="E254" s="196"/>
      <c r="F254" s="200"/>
      <c r="G254" s="248"/>
    </row>
    <row r="255" spans="1:7" ht="15.75">
      <c r="A255" s="33"/>
      <c r="B255" s="225"/>
      <c r="C255" s="267"/>
      <c r="D255" s="202"/>
      <c r="E255" s="196"/>
      <c r="F255" s="200"/>
      <c r="G255" s="248"/>
    </row>
    <row r="256" spans="1:7" ht="15.75">
      <c r="A256" s="284"/>
      <c r="B256" s="236"/>
      <c r="C256" s="238"/>
      <c r="D256" s="236"/>
      <c r="E256" s="239"/>
      <c r="F256" s="285"/>
      <c r="G256" s="286"/>
    </row>
    <row r="257" spans="1:7" s="33" customFormat="1" ht="15.75">
      <c r="A257" s="241"/>
      <c r="B257" s="287"/>
      <c r="C257" s="288"/>
      <c r="D257" s="287"/>
      <c r="E257" s="289"/>
      <c r="F257" s="290"/>
      <c r="G257" s="244"/>
    </row>
    <row r="258" spans="1:7" s="33" customFormat="1" ht="15.75">
      <c r="A258" s="291"/>
      <c r="B258" s="241" t="s">
        <v>26</v>
      </c>
      <c r="C258" s="238" t="s">
        <v>282</v>
      </c>
      <c r="D258" s="236"/>
      <c r="E258" s="239"/>
      <c r="F258" s="285" t="s">
        <v>14</v>
      </c>
      <c r="G258" s="240">
        <f>SUM(G248:G252)</f>
        <v>0</v>
      </c>
    </row>
    <row r="259" spans="1:7" s="33" customFormat="1" ht="15.75">
      <c r="A259" s="292"/>
      <c r="B259" s="293"/>
      <c r="C259" s="294"/>
      <c r="D259" s="293"/>
      <c r="E259" s="295"/>
      <c r="F259" s="293"/>
      <c r="G259" s="286"/>
    </row>
    <row r="260" spans="1:7" s="33" customFormat="1" ht="15.75">
      <c r="A260" s="137"/>
      <c r="B260" s="38"/>
      <c r="C260" s="19"/>
      <c r="D260" s="38"/>
      <c r="E260" s="23"/>
      <c r="F260" s="38"/>
      <c r="G260" s="248"/>
    </row>
    <row r="261" spans="1:7" s="33" customFormat="1" ht="15">
      <c r="A261" s="252"/>
      <c r="B261" s="38"/>
      <c r="C261" s="19"/>
      <c r="D261" s="38"/>
      <c r="E261" s="23"/>
      <c r="F261" s="38"/>
      <c r="G261" s="248"/>
    </row>
    <row r="262" spans="1:7" s="33" customFormat="1" ht="15">
      <c r="A262" s="32"/>
      <c r="B262" s="38"/>
      <c r="C262" s="19"/>
      <c r="D262" s="38"/>
      <c r="E262" s="23"/>
      <c r="F262" s="38"/>
      <c r="G262" s="248"/>
    </row>
    <row r="263" spans="1:7" s="33" customFormat="1" ht="15.75">
      <c r="A263" s="296"/>
      <c r="B263" s="242"/>
      <c r="C263" s="297"/>
      <c r="D263" s="242"/>
      <c r="E263" s="243"/>
      <c r="F263" s="242"/>
      <c r="G263" s="244"/>
    </row>
    <row r="264" spans="1:7" s="33" customFormat="1" ht="18.75">
      <c r="A264" s="413" t="s">
        <v>39</v>
      </c>
      <c r="B264" s="414"/>
      <c r="C264" s="414"/>
      <c r="D264" s="414"/>
      <c r="E264" s="414"/>
      <c r="F264" s="414"/>
      <c r="G264" s="414"/>
    </row>
    <row r="265" spans="1:7" s="33" customFormat="1" ht="15.75">
      <c r="A265" s="296"/>
      <c r="B265" s="242"/>
      <c r="C265" s="241"/>
      <c r="D265" s="242"/>
      <c r="E265" s="243"/>
      <c r="F265" s="242"/>
      <c r="G265" s="244"/>
    </row>
    <row r="266" spans="1:3" ht="15.75">
      <c r="A266" s="137"/>
      <c r="C266" s="241"/>
    </row>
    <row r="267" spans="1:3" ht="15.75">
      <c r="A267" s="137"/>
      <c r="C267" s="241"/>
    </row>
    <row r="268" spans="1:3" ht="15.75">
      <c r="A268" s="137"/>
      <c r="C268" s="298"/>
    </row>
    <row r="269" spans="1:7" ht="15.75">
      <c r="A269" s="137"/>
      <c r="B269" s="241" t="s">
        <v>28</v>
      </c>
      <c r="C269" s="238" t="s">
        <v>40</v>
      </c>
      <c r="F269" s="236" t="s">
        <v>14</v>
      </c>
      <c r="G269" s="244">
        <f>gradevinski!G328</f>
        <v>0</v>
      </c>
    </row>
    <row r="270" spans="1:2" ht="15.75">
      <c r="A270" s="137"/>
      <c r="B270" s="296"/>
    </row>
    <row r="271" spans="1:7" ht="15.75">
      <c r="A271" s="137"/>
      <c r="B271" s="137"/>
      <c r="C271" s="298"/>
      <c r="G271" s="299"/>
    </row>
    <row r="272" spans="1:7" ht="15.75">
      <c r="A272" s="137"/>
      <c r="B272" s="241" t="s">
        <v>26</v>
      </c>
      <c r="C272" s="298" t="s">
        <v>280</v>
      </c>
      <c r="F272" s="236" t="s">
        <v>14</v>
      </c>
      <c r="G272" s="244">
        <f>G251</f>
        <v>0</v>
      </c>
    </row>
    <row r="273" ht="15.75">
      <c r="A273" s="137"/>
    </row>
    <row r="274" spans="1:7" ht="15.75">
      <c r="A274" s="33"/>
      <c r="B274" s="201"/>
      <c r="C274" s="197"/>
      <c r="D274" s="132"/>
      <c r="E274" s="133"/>
      <c r="F274" s="223"/>
      <c r="G274" s="255"/>
    </row>
    <row r="275" spans="1:7" ht="15.75">
      <c r="A275" s="262"/>
      <c r="B275" s="201"/>
      <c r="C275" s="267"/>
      <c r="D275" s="201"/>
      <c r="E275" s="196"/>
      <c r="F275" s="201"/>
      <c r="G275" s="265"/>
    </row>
    <row r="276" spans="1:6" ht="15.75">
      <c r="A276" s="225"/>
      <c r="B276" s="287"/>
      <c r="C276" s="288"/>
      <c r="D276" s="287"/>
      <c r="E276" s="289"/>
      <c r="F276" s="287"/>
    </row>
    <row r="277" spans="1:7" ht="15.75">
      <c r="A277" s="252"/>
      <c r="B277" s="241"/>
      <c r="C277" s="238" t="s">
        <v>44</v>
      </c>
      <c r="D277" s="236"/>
      <c r="E277" s="239"/>
      <c r="F277" s="236" t="s">
        <v>14</v>
      </c>
      <c r="G277" s="240">
        <f>SUM(G268:G273)</f>
        <v>0</v>
      </c>
    </row>
    <row r="278" spans="1:7" ht="15.75">
      <c r="A278" s="262"/>
      <c r="B278" s="293"/>
      <c r="C278" s="294"/>
      <c r="D278" s="293"/>
      <c r="E278" s="295"/>
      <c r="F278" s="293"/>
      <c r="G278" s="286"/>
    </row>
    <row r="279" spans="1:7" ht="15.75">
      <c r="A279" s="252"/>
      <c r="B279" s="38"/>
      <c r="C279" s="19"/>
      <c r="D279" s="38"/>
      <c r="E279" s="23"/>
      <c r="F279" s="33"/>
      <c r="G279" s="255"/>
    </row>
    <row r="280" spans="1:7" ht="15.75">
      <c r="A280" s="111"/>
      <c r="B280" s="213"/>
      <c r="C280" s="300" t="s">
        <v>64</v>
      </c>
      <c r="D280" s="213"/>
      <c r="E280" s="301"/>
      <c r="F280" s="213" t="s">
        <v>14</v>
      </c>
      <c r="G280" s="240">
        <f>G277*0.25</f>
        <v>0</v>
      </c>
    </row>
    <row r="281" spans="1:7" ht="16.5" thickBot="1">
      <c r="A281" s="302"/>
      <c r="B281" s="303"/>
      <c r="C281" s="304"/>
      <c r="D281" s="303"/>
      <c r="E281" s="305"/>
      <c r="F281" s="303"/>
      <c r="G281" s="306"/>
    </row>
    <row r="282" spans="1:7" ht="16.5" thickTop="1">
      <c r="A282" s="307"/>
      <c r="B282" s="308"/>
      <c r="C282" s="309"/>
      <c r="D282" s="308"/>
      <c r="E282" s="310"/>
      <c r="F282" s="308"/>
      <c r="G282" s="311"/>
    </row>
    <row r="283" spans="1:7" ht="15.75">
      <c r="A283" s="312"/>
      <c r="B283" s="313"/>
      <c r="C283" s="238" t="s">
        <v>6</v>
      </c>
      <c r="D283" s="313"/>
      <c r="E283" s="314"/>
      <c r="F283" s="313" t="s">
        <v>14</v>
      </c>
      <c r="G283" s="315">
        <f>G277+G280</f>
        <v>0</v>
      </c>
    </row>
    <row r="284" spans="1:7" ht="15.75">
      <c r="A284" s="252"/>
      <c r="B284" s="316"/>
      <c r="C284" s="317"/>
      <c r="D284" s="316"/>
      <c r="E284" s="318"/>
      <c r="F284" s="316"/>
      <c r="G284" s="299"/>
    </row>
    <row r="285" spans="1:7" ht="15.75">
      <c r="A285" s="260"/>
      <c r="B285" s="38"/>
      <c r="C285" s="19"/>
      <c r="D285" s="38"/>
      <c r="E285" s="23"/>
      <c r="F285" s="38"/>
      <c r="G285" s="248"/>
    </row>
    <row r="286" spans="1:7" ht="15.75">
      <c r="A286" s="260"/>
      <c r="B286" s="38"/>
      <c r="C286" s="19"/>
      <c r="D286" s="38"/>
      <c r="E286" s="23"/>
      <c r="F286" s="38"/>
      <c r="G286" s="248"/>
    </row>
    <row r="287" spans="1:7" ht="15.75">
      <c r="A287" s="260"/>
      <c r="B287" s="38"/>
      <c r="C287" s="19"/>
      <c r="D287" s="38"/>
      <c r="E287" s="23"/>
      <c r="F287" s="38"/>
      <c r="G287" s="248"/>
    </row>
    <row r="288" spans="1:7" ht="15.75">
      <c r="A288" s="260"/>
      <c r="B288" s="38"/>
      <c r="C288" s="19"/>
      <c r="D288" s="38"/>
      <c r="E288" s="23"/>
      <c r="F288" s="38"/>
      <c r="G288" s="248"/>
    </row>
    <row r="289" spans="1:7" ht="15.75">
      <c r="A289" s="260"/>
      <c r="B289" s="38"/>
      <c r="C289" s="19"/>
      <c r="D289" s="38"/>
      <c r="E289" s="23"/>
      <c r="F289" s="38"/>
      <c r="G289" s="248"/>
    </row>
    <row r="290" spans="1:7" ht="15.75">
      <c r="A290" s="260"/>
      <c r="B290" s="38"/>
      <c r="C290" s="19"/>
      <c r="D290" s="38"/>
      <c r="E290" s="23"/>
      <c r="F290" s="38"/>
      <c r="G290" s="248"/>
    </row>
    <row r="291" spans="1:7" ht="15.75">
      <c r="A291" s="260"/>
      <c r="B291" s="38"/>
      <c r="C291" s="19"/>
      <c r="D291" s="38"/>
      <c r="E291" s="23"/>
      <c r="F291" s="38"/>
      <c r="G291" s="248"/>
    </row>
    <row r="292" spans="1:10" s="108" customFormat="1" ht="15.75">
      <c r="A292" s="260"/>
      <c r="B292" s="38"/>
      <c r="C292" s="19"/>
      <c r="D292" s="38"/>
      <c r="E292" s="23"/>
      <c r="F292" s="38"/>
      <c r="G292" s="248"/>
      <c r="H292" s="319"/>
      <c r="I292" s="319"/>
      <c r="J292" s="319"/>
    </row>
    <row r="293" spans="1:7" ht="15.75">
      <c r="A293" s="260"/>
      <c r="B293" s="38"/>
      <c r="C293" s="19"/>
      <c r="D293" s="38"/>
      <c r="E293" s="23"/>
      <c r="F293" s="38"/>
      <c r="G293" s="248"/>
    </row>
    <row r="294" spans="1:10" s="108" customFormat="1" ht="15.75">
      <c r="A294" s="260"/>
      <c r="B294" s="38"/>
      <c r="C294" s="19"/>
      <c r="D294" s="38"/>
      <c r="E294" s="23"/>
      <c r="F294" s="38"/>
      <c r="G294" s="248"/>
      <c r="H294" s="319"/>
      <c r="I294" s="319"/>
      <c r="J294" s="319"/>
    </row>
    <row r="295" spans="1:10" s="35" customFormat="1" ht="15">
      <c r="A295" s="260"/>
      <c r="B295" s="38"/>
      <c r="C295" s="19"/>
      <c r="D295" s="38"/>
      <c r="E295" s="23"/>
      <c r="F295" s="38"/>
      <c r="G295" s="248"/>
      <c r="H295" s="320"/>
      <c r="I295" s="320"/>
      <c r="J295" s="320"/>
    </row>
    <row r="296" spans="1:10" s="35" customFormat="1" ht="15">
      <c r="A296" s="260"/>
      <c r="B296" s="38"/>
      <c r="C296" s="19"/>
      <c r="D296" s="38"/>
      <c r="E296" s="23"/>
      <c r="F296" s="38"/>
      <c r="G296" s="248"/>
      <c r="H296" s="320"/>
      <c r="I296" s="320"/>
      <c r="J296" s="320"/>
    </row>
    <row r="297" spans="1:10" s="35" customFormat="1" ht="15">
      <c r="A297" s="260"/>
      <c r="B297" s="38"/>
      <c r="C297" s="19"/>
      <c r="D297" s="38"/>
      <c r="E297" s="23"/>
      <c r="F297" s="38"/>
      <c r="G297" s="248"/>
      <c r="H297" s="320"/>
      <c r="I297" s="320"/>
      <c r="J297" s="320"/>
    </row>
    <row r="298" spans="1:7" ht="15.75">
      <c r="A298" s="260"/>
      <c r="B298" s="38"/>
      <c r="C298" s="19"/>
      <c r="D298" s="38"/>
      <c r="E298" s="23"/>
      <c r="F298" s="38"/>
      <c r="G298" s="248"/>
    </row>
    <row r="299" spans="1:7" ht="15.75">
      <c r="A299" s="260"/>
      <c r="B299" s="38"/>
      <c r="C299" s="19"/>
      <c r="D299" s="38"/>
      <c r="E299" s="23"/>
      <c r="F299" s="38"/>
      <c r="G299" s="248"/>
    </row>
    <row r="300" spans="1:7" ht="15.75">
      <c r="A300" s="260"/>
      <c r="B300" s="38"/>
      <c r="C300" s="19"/>
      <c r="D300" s="38"/>
      <c r="E300" s="23"/>
      <c r="F300" s="38"/>
      <c r="G300" s="248"/>
    </row>
    <row r="301" spans="1:7" ht="15.75">
      <c r="A301" s="252"/>
      <c r="B301" s="38"/>
      <c r="C301" s="19"/>
      <c r="D301" s="38"/>
      <c r="E301" s="23"/>
      <c r="F301" s="33"/>
      <c r="G301" s="248"/>
    </row>
    <row r="302" spans="1:7" ht="15.75">
      <c r="A302" s="32"/>
      <c r="B302" s="33"/>
      <c r="C302" s="202"/>
      <c r="D302" s="33"/>
      <c r="E302" s="23"/>
      <c r="F302" s="33"/>
      <c r="G302" s="248"/>
    </row>
    <row r="303" spans="1:7" ht="15.75">
      <c r="A303" s="32"/>
      <c r="B303" s="33"/>
      <c r="C303" s="129"/>
      <c r="D303" s="33"/>
      <c r="E303" s="23"/>
      <c r="F303" s="33"/>
      <c r="G303" s="248"/>
    </row>
    <row r="304" spans="1:7" ht="15.75">
      <c r="A304" s="32"/>
      <c r="B304" s="33"/>
      <c r="C304" s="129"/>
      <c r="D304" s="33"/>
      <c r="E304" s="23"/>
      <c r="F304" s="33"/>
      <c r="G304" s="248"/>
    </row>
    <row r="305" spans="1:7" ht="15.75">
      <c r="A305" s="32"/>
      <c r="B305" s="33"/>
      <c r="C305" s="129"/>
      <c r="D305" s="33"/>
      <c r="E305" s="23"/>
      <c r="F305" s="33"/>
      <c r="G305" s="248"/>
    </row>
    <row r="306" spans="1:7" ht="15.75">
      <c r="A306" s="32"/>
      <c r="B306" s="33"/>
      <c r="C306" s="321"/>
      <c r="D306" s="33"/>
      <c r="E306" s="23"/>
      <c r="F306" s="33"/>
      <c r="G306" s="248"/>
    </row>
    <row r="307" spans="1:7" ht="15.75">
      <c r="A307" s="32"/>
      <c r="B307" s="33"/>
      <c r="C307" s="129"/>
      <c r="D307" s="33"/>
      <c r="E307" s="23"/>
      <c r="F307" s="33"/>
      <c r="G307" s="248"/>
    </row>
    <row r="308" spans="1:7" ht="15.75">
      <c r="A308" s="32"/>
      <c r="B308" s="38"/>
      <c r="C308" s="19"/>
      <c r="D308" s="38"/>
      <c r="E308" s="23"/>
      <c r="F308" s="38"/>
      <c r="G308" s="248"/>
    </row>
    <row r="309" spans="1:7" ht="15.75">
      <c r="A309" s="32"/>
      <c r="B309" s="38"/>
      <c r="C309" s="19"/>
      <c r="D309" s="38"/>
      <c r="E309" s="23"/>
      <c r="F309" s="38"/>
      <c r="G309" s="248"/>
    </row>
    <row r="310" spans="1:7" ht="15.75">
      <c r="A310" s="32"/>
      <c r="B310" s="38"/>
      <c r="C310" s="19"/>
      <c r="D310" s="38"/>
      <c r="E310" s="23"/>
      <c r="F310" s="38"/>
      <c r="G310" s="248"/>
    </row>
    <row r="311" spans="1:7" ht="15.75">
      <c r="A311" s="32"/>
      <c r="B311" s="38"/>
      <c r="C311" s="19"/>
      <c r="D311" s="38"/>
      <c r="E311" s="23"/>
      <c r="F311" s="38"/>
      <c r="G311" s="248"/>
    </row>
    <row r="312" spans="1:7" ht="15.75">
      <c r="A312" s="32"/>
      <c r="B312" s="38"/>
      <c r="C312" s="19"/>
      <c r="D312" s="38"/>
      <c r="E312" s="23"/>
      <c r="F312" s="38"/>
      <c r="G312" s="248"/>
    </row>
    <row r="313" spans="1:7" ht="15.75">
      <c r="A313" s="32"/>
      <c r="B313" s="38"/>
      <c r="C313" s="19"/>
      <c r="D313" s="38"/>
      <c r="E313" s="23"/>
      <c r="F313" s="38"/>
      <c r="G313" s="248"/>
    </row>
    <row r="314" spans="1:7" ht="15.75">
      <c r="A314" s="32"/>
      <c r="B314" s="38"/>
      <c r="C314" s="19"/>
      <c r="D314" s="38"/>
      <c r="E314" s="23"/>
      <c r="F314" s="38"/>
      <c r="G314" s="248"/>
    </row>
    <row r="315" spans="1:7" ht="15.75">
      <c r="A315" s="32"/>
      <c r="B315" s="38"/>
      <c r="C315" s="19"/>
      <c r="D315" s="38"/>
      <c r="E315" s="23"/>
      <c r="F315" s="38"/>
      <c r="G315" s="248"/>
    </row>
    <row r="316" spans="1:7" ht="15.75">
      <c r="A316" s="32"/>
      <c r="B316" s="38"/>
      <c r="C316" s="19"/>
      <c r="D316" s="38"/>
      <c r="E316" s="23"/>
      <c r="F316" s="38"/>
      <c r="G316" s="248"/>
    </row>
    <row r="317" spans="1:7" ht="15.75">
      <c r="A317" s="32"/>
      <c r="B317" s="38"/>
      <c r="C317" s="19"/>
      <c r="D317" s="38"/>
      <c r="E317" s="23"/>
      <c r="F317" s="38"/>
      <c r="G317" s="248"/>
    </row>
    <row r="318" spans="1:7" ht="15.75">
      <c r="A318" s="32"/>
      <c r="B318" s="38"/>
      <c r="C318" s="19"/>
      <c r="D318" s="38"/>
      <c r="E318" s="23"/>
      <c r="F318" s="38"/>
      <c r="G318" s="248"/>
    </row>
    <row r="319" spans="1:7" ht="15.75">
      <c r="A319" s="32"/>
      <c r="B319" s="38"/>
      <c r="C319" s="19"/>
      <c r="D319" s="38"/>
      <c r="E319" s="23"/>
      <c r="F319" s="38"/>
      <c r="G319" s="248"/>
    </row>
    <row r="320" spans="1:7" ht="15.75">
      <c r="A320" s="32"/>
      <c r="B320" s="38"/>
      <c r="C320" s="19"/>
      <c r="D320" s="38"/>
      <c r="E320" s="23"/>
      <c r="F320" s="38"/>
      <c r="G320" s="248"/>
    </row>
    <row r="321" spans="1:7" ht="15.75">
      <c r="A321" s="32"/>
      <c r="B321" s="38"/>
      <c r="C321" s="19"/>
      <c r="D321" s="38"/>
      <c r="E321" s="23"/>
      <c r="F321" s="38"/>
      <c r="G321" s="248"/>
    </row>
    <row r="322" spans="1:7" ht="15.75">
      <c r="A322" s="32"/>
      <c r="B322" s="38"/>
      <c r="C322" s="19"/>
      <c r="D322" s="38"/>
      <c r="E322" s="23"/>
      <c r="F322" s="38"/>
      <c r="G322" s="248"/>
    </row>
    <row r="323" spans="1:7" ht="15.75">
      <c r="A323" s="32"/>
      <c r="B323" s="38"/>
      <c r="C323" s="19"/>
      <c r="D323" s="38"/>
      <c r="E323" s="23"/>
      <c r="F323" s="38"/>
      <c r="G323" s="248"/>
    </row>
    <row r="324" spans="1:7" ht="15.75">
      <c r="A324" s="32"/>
      <c r="B324" s="38"/>
      <c r="C324" s="19"/>
      <c r="D324" s="38"/>
      <c r="E324" s="23"/>
      <c r="F324" s="38"/>
      <c r="G324" s="248"/>
    </row>
    <row r="325" spans="1:7" ht="15.75">
      <c r="A325" s="32"/>
      <c r="B325" s="38"/>
      <c r="C325" s="19"/>
      <c r="D325" s="38"/>
      <c r="E325" s="23"/>
      <c r="F325" s="38"/>
      <c r="G325" s="248"/>
    </row>
    <row r="326" spans="1:7" ht="15.75">
      <c r="A326" s="32"/>
      <c r="B326" s="38"/>
      <c r="C326" s="19"/>
      <c r="D326" s="38"/>
      <c r="E326" s="23"/>
      <c r="F326" s="38"/>
      <c r="G326" s="248"/>
    </row>
    <row r="327" spans="1:7" ht="15.75">
      <c r="A327" s="32"/>
      <c r="B327" s="38"/>
      <c r="C327" s="19"/>
      <c r="D327" s="38"/>
      <c r="E327" s="23"/>
      <c r="F327" s="38"/>
      <c r="G327" s="248"/>
    </row>
    <row r="328" spans="1:7" ht="15.75">
      <c r="A328" s="32"/>
      <c r="B328" s="38"/>
      <c r="C328" s="19"/>
      <c r="D328" s="38"/>
      <c r="E328" s="23"/>
      <c r="F328" s="38"/>
      <c r="G328" s="248"/>
    </row>
    <row r="329" spans="1:7" ht="15.75">
      <c r="A329" s="32"/>
      <c r="B329" s="38"/>
      <c r="C329" s="19"/>
      <c r="D329" s="38"/>
      <c r="E329" s="23"/>
      <c r="F329" s="38"/>
      <c r="G329" s="248"/>
    </row>
    <row r="330" spans="1:7" ht="15.75">
      <c r="A330" s="32"/>
      <c r="B330" s="38"/>
      <c r="C330" s="19"/>
      <c r="D330" s="38"/>
      <c r="E330" s="23"/>
      <c r="F330" s="38"/>
      <c r="G330" s="248"/>
    </row>
    <row r="331" spans="1:7" ht="15.75">
      <c r="A331" s="32"/>
      <c r="B331" s="38"/>
      <c r="C331" s="19"/>
      <c r="D331" s="38"/>
      <c r="E331" s="23"/>
      <c r="F331" s="38"/>
      <c r="G331" s="248"/>
    </row>
    <row r="332" spans="1:7" ht="15.75">
      <c r="A332" s="32"/>
      <c r="B332" s="38"/>
      <c r="C332" s="19"/>
      <c r="D332" s="38"/>
      <c r="E332" s="23"/>
      <c r="F332" s="38"/>
      <c r="G332" s="248"/>
    </row>
    <row r="333" spans="1:7" ht="15.75">
      <c r="A333" s="32"/>
      <c r="B333" s="38"/>
      <c r="C333" s="19"/>
      <c r="D333" s="38"/>
      <c r="E333" s="23"/>
      <c r="F333" s="38"/>
      <c r="G333" s="248"/>
    </row>
    <row r="334" spans="1:7" ht="15.75">
      <c r="A334" s="32"/>
      <c r="B334" s="38"/>
      <c r="C334" s="19"/>
      <c r="D334" s="38"/>
      <c r="E334" s="23"/>
      <c r="F334" s="38"/>
      <c r="G334" s="248"/>
    </row>
    <row r="335" spans="1:7" ht="15.75">
      <c r="A335" s="32"/>
      <c r="B335" s="38"/>
      <c r="C335" s="19"/>
      <c r="D335" s="38"/>
      <c r="E335" s="23"/>
      <c r="F335" s="38"/>
      <c r="G335" s="248"/>
    </row>
    <row r="336" spans="1:7" ht="15.75">
      <c r="A336" s="32"/>
      <c r="B336" s="38"/>
      <c r="C336" s="19"/>
      <c r="D336" s="38"/>
      <c r="E336" s="23"/>
      <c r="F336" s="38"/>
      <c r="G336" s="248"/>
    </row>
    <row r="337" spans="1:7" ht="15.75">
      <c r="A337" s="32"/>
      <c r="B337" s="38"/>
      <c r="C337" s="19"/>
      <c r="D337" s="38"/>
      <c r="E337" s="23"/>
      <c r="F337" s="38"/>
      <c r="G337" s="248"/>
    </row>
    <row r="338" spans="1:7" ht="15.75">
      <c r="A338" s="32"/>
      <c r="B338" s="38"/>
      <c r="C338" s="19"/>
      <c r="D338" s="38"/>
      <c r="E338" s="23"/>
      <c r="F338" s="38"/>
      <c r="G338" s="248"/>
    </row>
    <row r="339" spans="1:7" ht="15.75">
      <c r="A339" s="32"/>
      <c r="B339" s="38"/>
      <c r="C339" s="19"/>
      <c r="D339" s="38"/>
      <c r="E339" s="23"/>
      <c r="F339" s="38"/>
      <c r="G339" s="248"/>
    </row>
    <row r="340" spans="1:7" ht="15.75">
      <c r="A340" s="32"/>
      <c r="B340" s="38"/>
      <c r="C340" s="19"/>
      <c r="D340" s="38"/>
      <c r="E340" s="23"/>
      <c r="F340" s="38"/>
      <c r="G340" s="248"/>
    </row>
    <row r="341" spans="1:7" ht="15.75">
      <c r="A341" s="32"/>
      <c r="B341" s="38"/>
      <c r="C341" s="19"/>
      <c r="D341" s="38"/>
      <c r="E341" s="23"/>
      <c r="F341" s="38"/>
      <c r="G341" s="248"/>
    </row>
    <row r="342" spans="1:7" ht="15.75">
      <c r="A342" s="32"/>
      <c r="B342" s="38"/>
      <c r="C342" s="19"/>
      <c r="D342" s="38"/>
      <c r="E342" s="23"/>
      <c r="F342" s="38"/>
      <c r="G342" s="248"/>
    </row>
    <row r="343" spans="1:7" ht="15.75">
      <c r="A343" s="32"/>
      <c r="B343" s="38"/>
      <c r="C343" s="19"/>
      <c r="D343" s="38"/>
      <c r="E343" s="23"/>
      <c r="F343" s="38"/>
      <c r="G343" s="248"/>
    </row>
    <row r="344" spans="1:7" ht="15.75">
      <c r="A344" s="32"/>
      <c r="B344" s="38"/>
      <c r="C344" s="19"/>
      <c r="D344" s="38"/>
      <c r="E344" s="23"/>
      <c r="F344" s="38"/>
      <c r="G344" s="248"/>
    </row>
    <row r="345" spans="1:7" ht="15.75">
      <c r="A345" s="32"/>
      <c r="B345" s="38"/>
      <c r="C345" s="19"/>
      <c r="D345" s="38"/>
      <c r="E345" s="23"/>
      <c r="F345" s="38"/>
      <c r="G345" s="248"/>
    </row>
    <row r="346" spans="1:7" ht="15.75">
      <c r="A346" s="32"/>
      <c r="B346" s="38"/>
      <c r="C346" s="19"/>
      <c r="D346" s="38"/>
      <c r="E346" s="23"/>
      <c r="F346" s="38"/>
      <c r="G346" s="248"/>
    </row>
    <row r="347" spans="1:7" ht="15.75">
      <c r="A347" s="32"/>
      <c r="B347" s="38"/>
      <c r="C347" s="19"/>
      <c r="D347" s="38"/>
      <c r="E347" s="23"/>
      <c r="F347" s="38"/>
      <c r="G347" s="248"/>
    </row>
    <row r="348" spans="1:7" ht="15.75">
      <c r="A348" s="32"/>
      <c r="B348" s="38"/>
      <c r="C348" s="19"/>
      <c r="D348" s="38"/>
      <c r="E348" s="23"/>
      <c r="F348" s="38"/>
      <c r="G348" s="248"/>
    </row>
    <row r="349" spans="1:7" ht="15.75">
      <c r="A349" s="32"/>
      <c r="B349" s="38"/>
      <c r="C349" s="19"/>
      <c r="D349" s="38"/>
      <c r="E349" s="23"/>
      <c r="F349" s="38"/>
      <c r="G349" s="248"/>
    </row>
    <row r="350" spans="1:7" ht="15.75">
      <c r="A350" s="32"/>
      <c r="B350" s="38"/>
      <c r="C350" s="19"/>
      <c r="D350" s="38"/>
      <c r="E350" s="23"/>
      <c r="F350" s="38"/>
      <c r="G350" s="248"/>
    </row>
    <row r="351" spans="1:7" ht="15.75">
      <c r="A351" s="32"/>
      <c r="B351" s="38"/>
      <c r="C351" s="19"/>
      <c r="D351" s="38"/>
      <c r="E351" s="23"/>
      <c r="F351" s="38"/>
      <c r="G351" s="248"/>
    </row>
    <row r="352" spans="1:7" ht="15.75">
      <c r="A352" s="32"/>
      <c r="B352" s="38"/>
      <c r="C352" s="19"/>
      <c r="D352" s="38"/>
      <c r="E352" s="23"/>
      <c r="F352" s="38"/>
      <c r="G352" s="248"/>
    </row>
    <row r="353" spans="1:7" ht="15.75">
      <c r="A353" s="32"/>
      <c r="B353" s="38"/>
      <c r="C353" s="19"/>
      <c r="D353" s="38"/>
      <c r="E353" s="23"/>
      <c r="F353" s="38"/>
      <c r="G353" s="248"/>
    </row>
    <row r="354" spans="1:7" ht="15.75">
      <c r="A354" s="32"/>
      <c r="B354" s="38"/>
      <c r="C354" s="19"/>
      <c r="D354" s="38"/>
      <c r="E354" s="23"/>
      <c r="F354" s="38"/>
      <c r="G354" s="248"/>
    </row>
    <row r="355" spans="1:7" ht="15.75">
      <c r="A355" s="32"/>
      <c r="B355" s="38"/>
      <c r="C355" s="19"/>
      <c r="D355" s="38"/>
      <c r="E355" s="23"/>
      <c r="F355" s="38"/>
      <c r="G355" s="248"/>
    </row>
    <row r="356" spans="1:7" ht="15.75">
      <c r="A356" s="32"/>
      <c r="B356" s="38"/>
      <c r="C356" s="19"/>
      <c r="D356" s="38"/>
      <c r="E356" s="23"/>
      <c r="F356" s="38"/>
      <c r="G356" s="248"/>
    </row>
    <row r="357" spans="1:7" ht="15.75">
      <c r="A357" s="32"/>
      <c r="B357" s="38"/>
      <c r="C357" s="19"/>
      <c r="D357" s="38"/>
      <c r="E357" s="23"/>
      <c r="F357" s="38"/>
      <c r="G357" s="248"/>
    </row>
    <row r="358" spans="1:7" ht="15.75">
      <c r="A358" s="32"/>
      <c r="B358" s="38"/>
      <c r="C358" s="19"/>
      <c r="D358" s="38"/>
      <c r="E358" s="23"/>
      <c r="F358" s="38"/>
      <c r="G358" s="248"/>
    </row>
    <row r="359" spans="1:7" ht="15.75">
      <c r="A359" s="32"/>
      <c r="B359" s="38"/>
      <c r="C359" s="19"/>
      <c r="D359" s="38"/>
      <c r="E359" s="23"/>
      <c r="F359" s="38"/>
      <c r="G359" s="248"/>
    </row>
    <row r="360" spans="1:7" ht="15.75">
      <c r="A360" s="32"/>
      <c r="B360" s="38"/>
      <c r="C360" s="19"/>
      <c r="D360" s="38"/>
      <c r="E360" s="23"/>
      <c r="F360" s="38"/>
      <c r="G360" s="248"/>
    </row>
    <row r="361" spans="1:7" ht="15.75">
      <c r="A361" s="32"/>
      <c r="B361" s="38"/>
      <c r="C361" s="19"/>
      <c r="D361" s="38"/>
      <c r="E361" s="23"/>
      <c r="F361" s="38"/>
      <c r="G361" s="248"/>
    </row>
    <row r="362" spans="1:7" ht="15.75">
      <c r="A362" s="32"/>
      <c r="B362" s="38"/>
      <c r="C362" s="19"/>
      <c r="D362" s="38"/>
      <c r="E362" s="23"/>
      <c r="F362" s="38"/>
      <c r="G362" s="248"/>
    </row>
    <row r="363" spans="1:7" ht="15.75">
      <c r="A363" s="32"/>
      <c r="B363" s="38"/>
      <c r="C363" s="19"/>
      <c r="D363" s="38"/>
      <c r="E363" s="23"/>
      <c r="F363" s="38"/>
      <c r="G363" s="248"/>
    </row>
    <row r="364" spans="1:7" ht="15.75">
      <c r="A364" s="32"/>
      <c r="B364" s="38"/>
      <c r="C364" s="19"/>
      <c r="D364" s="38"/>
      <c r="E364" s="23"/>
      <c r="F364" s="38"/>
      <c r="G364" s="248"/>
    </row>
    <row r="365" spans="1:7" ht="15.75">
      <c r="A365" s="32"/>
      <c r="B365" s="38"/>
      <c r="C365" s="19"/>
      <c r="D365" s="38"/>
      <c r="E365" s="23"/>
      <c r="F365" s="38"/>
      <c r="G365" s="248"/>
    </row>
    <row r="366" spans="1:7" ht="15.75">
      <c r="A366" s="32"/>
      <c r="B366" s="38"/>
      <c r="C366" s="19"/>
      <c r="D366" s="38"/>
      <c r="E366" s="23"/>
      <c r="F366" s="38"/>
      <c r="G366" s="248"/>
    </row>
    <row r="367" spans="1:7" ht="15.75">
      <c r="A367" s="32"/>
      <c r="B367" s="38"/>
      <c r="C367" s="19"/>
      <c r="D367" s="38"/>
      <c r="E367" s="23"/>
      <c r="F367" s="38"/>
      <c r="G367" s="248"/>
    </row>
    <row r="368" spans="1:7" ht="15.75">
      <c r="A368" s="32"/>
      <c r="B368" s="38"/>
      <c r="C368" s="19"/>
      <c r="D368" s="38"/>
      <c r="E368" s="23"/>
      <c r="F368" s="38"/>
      <c r="G368" s="248"/>
    </row>
    <row r="369" spans="1:7" ht="15.75">
      <c r="A369" s="32"/>
      <c r="B369" s="38"/>
      <c r="C369" s="19"/>
      <c r="D369" s="38"/>
      <c r="E369" s="23"/>
      <c r="F369" s="38"/>
      <c r="G369" s="248"/>
    </row>
    <row r="370" spans="1:7" ht="15.75">
      <c r="A370" s="32"/>
      <c r="B370" s="38"/>
      <c r="C370" s="19"/>
      <c r="D370" s="38"/>
      <c r="E370" s="23"/>
      <c r="F370" s="38"/>
      <c r="G370" s="248"/>
    </row>
    <row r="371" spans="1:7" ht="15.75">
      <c r="A371" s="32"/>
      <c r="B371" s="38"/>
      <c r="C371" s="19"/>
      <c r="D371" s="38"/>
      <c r="E371" s="23"/>
      <c r="F371" s="38"/>
      <c r="G371" s="248"/>
    </row>
    <row r="372" spans="1:7" ht="15.75">
      <c r="A372" s="32"/>
      <c r="B372" s="38"/>
      <c r="C372" s="19"/>
      <c r="D372" s="38"/>
      <c r="E372" s="23"/>
      <c r="F372" s="38"/>
      <c r="G372" s="248"/>
    </row>
    <row r="373" spans="1:7" ht="15.75">
      <c r="A373" s="32"/>
      <c r="B373" s="38"/>
      <c r="C373" s="19"/>
      <c r="D373" s="38"/>
      <c r="E373" s="23"/>
      <c r="F373" s="38"/>
      <c r="G373" s="248"/>
    </row>
    <row r="374" spans="1:7" ht="15.75">
      <c r="A374" s="32"/>
      <c r="B374" s="38"/>
      <c r="C374" s="19"/>
      <c r="D374" s="38"/>
      <c r="E374" s="23"/>
      <c r="F374" s="38"/>
      <c r="G374" s="248"/>
    </row>
    <row r="375" spans="1:7" ht="15.75">
      <c r="A375" s="32"/>
      <c r="B375" s="38"/>
      <c r="C375" s="19"/>
      <c r="D375" s="38"/>
      <c r="E375" s="23"/>
      <c r="F375" s="38"/>
      <c r="G375" s="248"/>
    </row>
    <row r="376" spans="1:7" ht="15.75">
      <c r="A376" s="32"/>
      <c r="B376" s="38"/>
      <c r="C376" s="19"/>
      <c r="D376" s="38"/>
      <c r="E376" s="23"/>
      <c r="F376" s="38"/>
      <c r="G376" s="248"/>
    </row>
    <row r="377" spans="1:7" ht="15.75">
      <c r="A377" s="32"/>
      <c r="B377" s="38"/>
      <c r="C377" s="19"/>
      <c r="D377" s="38"/>
      <c r="E377" s="23"/>
      <c r="F377" s="38"/>
      <c r="G377" s="248"/>
    </row>
    <row r="378" spans="1:7" ht="15.75">
      <c r="A378" s="32"/>
      <c r="B378" s="38"/>
      <c r="C378" s="19"/>
      <c r="D378" s="38"/>
      <c r="E378" s="23"/>
      <c r="F378" s="38"/>
      <c r="G378" s="248"/>
    </row>
    <row r="379" spans="1:7" ht="15.75">
      <c r="A379" s="32"/>
      <c r="B379" s="38"/>
      <c r="C379" s="19"/>
      <c r="D379" s="38"/>
      <c r="E379" s="23"/>
      <c r="F379" s="38"/>
      <c r="G379" s="248"/>
    </row>
    <row r="380" spans="1:7" ht="15.75">
      <c r="A380" s="32"/>
      <c r="B380" s="38"/>
      <c r="C380" s="19"/>
      <c r="D380" s="38"/>
      <c r="E380" s="23"/>
      <c r="F380" s="38"/>
      <c r="G380" s="248"/>
    </row>
    <row r="381" spans="1:7" ht="15.75">
      <c r="A381" s="32"/>
      <c r="B381" s="38"/>
      <c r="C381" s="19"/>
      <c r="D381" s="38"/>
      <c r="E381" s="23"/>
      <c r="F381" s="38"/>
      <c r="G381" s="248"/>
    </row>
    <row r="382" spans="1:7" ht="15.75">
      <c r="A382" s="32"/>
      <c r="B382" s="38"/>
      <c r="C382" s="19"/>
      <c r="D382" s="38"/>
      <c r="E382" s="23"/>
      <c r="F382" s="38"/>
      <c r="G382" s="248"/>
    </row>
    <row r="383" spans="1:7" ht="15.75">
      <c r="A383" s="32"/>
      <c r="B383" s="38"/>
      <c r="C383" s="19"/>
      <c r="D383" s="38"/>
      <c r="E383" s="23"/>
      <c r="F383" s="38"/>
      <c r="G383" s="248"/>
    </row>
    <row r="384" spans="1:7" ht="15.75">
      <c r="A384" s="32"/>
      <c r="B384" s="38"/>
      <c r="C384" s="19"/>
      <c r="D384" s="38"/>
      <c r="E384" s="23"/>
      <c r="F384" s="38"/>
      <c r="G384" s="248"/>
    </row>
    <row r="385" spans="1:7" ht="15.75">
      <c r="A385" s="32"/>
      <c r="B385" s="38"/>
      <c r="C385" s="19"/>
      <c r="D385" s="38"/>
      <c r="E385" s="23"/>
      <c r="F385" s="38"/>
      <c r="G385" s="248"/>
    </row>
    <row r="386" spans="1:7" ht="15.75">
      <c r="A386" s="32"/>
      <c r="B386" s="38"/>
      <c r="C386" s="19"/>
      <c r="D386" s="38"/>
      <c r="E386" s="23"/>
      <c r="F386" s="38"/>
      <c r="G386" s="248"/>
    </row>
    <row r="387" spans="1:7" ht="15.75">
      <c r="A387" s="32"/>
      <c r="B387" s="38"/>
      <c r="C387" s="19"/>
      <c r="D387" s="38"/>
      <c r="E387" s="23"/>
      <c r="F387" s="38"/>
      <c r="G387" s="248"/>
    </row>
    <row r="388" spans="1:7" ht="15.75">
      <c r="A388" s="32"/>
      <c r="B388" s="38"/>
      <c r="C388" s="19"/>
      <c r="D388" s="38"/>
      <c r="E388" s="23"/>
      <c r="F388" s="38"/>
      <c r="G388" s="248"/>
    </row>
    <row r="389" spans="1:7" ht="15.75">
      <c r="A389" s="32"/>
      <c r="B389" s="38"/>
      <c r="C389" s="19"/>
      <c r="D389" s="38"/>
      <c r="E389" s="23"/>
      <c r="F389" s="38"/>
      <c r="G389" s="248"/>
    </row>
    <row r="390" spans="1:7" ht="15.75">
      <c r="A390" s="32"/>
      <c r="B390" s="38"/>
      <c r="C390" s="19"/>
      <c r="D390" s="38"/>
      <c r="E390" s="23"/>
      <c r="F390" s="38"/>
      <c r="G390" s="248"/>
    </row>
    <row r="391" spans="1:7" ht="15.75">
      <c r="A391" s="32"/>
      <c r="B391" s="38"/>
      <c r="C391" s="19"/>
      <c r="D391" s="38"/>
      <c r="E391" s="23"/>
      <c r="F391" s="38"/>
      <c r="G391" s="248"/>
    </row>
    <row r="392" spans="1:7" ht="15.75">
      <c r="A392" s="32"/>
      <c r="B392" s="38"/>
      <c r="C392" s="19"/>
      <c r="D392" s="38"/>
      <c r="E392" s="23"/>
      <c r="F392" s="38"/>
      <c r="G392" s="248"/>
    </row>
    <row r="393" spans="1:7" ht="15.75">
      <c r="A393" s="32"/>
      <c r="B393" s="38"/>
      <c r="C393" s="19"/>
      <c r="D393" s="38"/>
      <c r="E393" s="23"/>
      <c r="F393" s="38"/>
      <c r="G393" s="248"/>
    </row>
    <row r="394" spans="1:7" ht="15.75">
      <c r="A394" s="32"/>
      <c r="B394" s="38"/>
      <c r="C394" s="19"/>
      <c r="D394" s="38"/>
      <c r="E394" s="23"/>
      <c r="F394" s="38"/>
      <c r="G394" s="248"/>
    </row>
    <row r="395" spans="1:7" ht="15.75">
      <c r="A395" s="32"/>
      <c r="B395" s="38"/>
      <c r="C395" s="19"/>
      <c r="D395" s="38"/>
      <c r="E395" s="23"/>
      <c r="F395" s="38"/>
      <c r="G395" s="248"/>
    </row>
    <row r="396" spans="1:7" ht="15.75">
      <c r="A396" s="32"/>
      <c r="B396" s="38"/>
      <c r="C396" s="19"/>
      <c r="D396" s="38"/>
      <c r="E396" s="23"/>
      <c r="F396" s="38"/>
      <c r="G396" s="248"/>
    </row>
    <row r="397" ht="15.75">
      <c r="A397" s="32"/>
    </row>
    <row r="398" ht="15.75">
      <c r="A398" s="32"/>
    </row>
  </sheetData>
  <sheetProtection password="CC5A" sheet="1" objects="1" scenarios="1" selectLockedCells="1"/>
  <mergeCells count="2">
    <mergeCell ref="A264:G264"/>
    <mergeCell ref="A238:G238"/>
  </mergeCells>
  <printOptions/>
  <pageMargins left="1.1811023622047245" right="0.2362204724409449" top="0.3937007874015748" bottom="0.5905511811023623" header="0.1968503937007874" footer="0.1968503937007874"/>
  <pageSetup firstPageNumber="14" useFirstPageNumber="1" horizontalDpi="600" verticalDpi="600" orientation="portrait" paperSize="9" scale="91" r:id="rId1"/>
  <headerFooter>
    <oddHeader>&amp;LFLUM-ING d.o.o. RIJEKA&amp;CTROŠKOVNIK S DOKAZNICOM MJERA&amp;RRN 135414-I</oddHeader>
    <oddFooter>&amp;L&amp;"-,Regular"Rekonstrukcija vodovoda Dunat-VS Punat- I faza
Rijeka, kolovoz 2015.&amp;R&amp;"Calibri,Regular"&amp;P</oddFooter>
    <firstFooter>&amp;C16</firstFooter>
  </headerFooter>
  <rowBreaks count="8" manualBreakCount="8">
    <brk id="28" max="6" man="1"/>
    <brk id="47" max="6" man="1"/>
    <brk id="103" max="6" man="1"/>
    <brk id="139" max="6" man="1"/>
    <brk id="176" max="6" man="1"/>
    <brk id="205" max="6" man="1"/>
    <brk id="230" max="255" man="1"/>
    <brk id="259" max="255" man="1"/>
  </rowBreaks>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Anamarija</dc:creator>
  <cp:keywords/>
  <dc:description/>
  <cp:lastModifiedBy>Edi Furijan</cp:lastModifiedBy>
  <cp:lastPrinted>2015-08-28T12:15:00Z</cp:lastPrinted>
  <dcterms:created xsi:type="dcterms:W3CDTF">1999-03-16T21:12:22Z</dcterms:created>
  <dcterms:modified xsi:type="dcterms:W3CDTF">2017-08-01T06:11:01Z</dcterms:modified>
  <cp:category/>
  <cp:version/>
  <cp:contentType/>
  <cp:contentStatus/>
</cp:coreProperties>
</file>